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2450" windowHeight="1246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КС!$A$14:$DR$367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КС!$A:$I,КС!$7:$10</definedName>
    <definedName name="_xlnm.Print_Area" localSheetId="0">КС!$A$1:$DR$367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S366" i="1" l="1"/>
  <c r="DQ365" i="1"/>
  <c r="DS365" i="1" s="1"/>
  <c r="DQ364" i="1"/>
  <c r="DS364" i="1" s="1"/>
  <c r="DT364" i="1" s="1"/>
  <c r="DQ363" i="1"/>
  <c r="DS363" i="1" s="1"/>
  <c r="DQ362" i="1"/>
  <c r="DS362" i="1" s="1"/>
  <c r="DQ361" i="1"/>
  <c r="DS361" i="1" s="1"/>
  <c r="DT361" i="1" s="1"/>
  <c r="DQ360" i="1"/>
  <c r="DS360" i="1" s="1"/>
  <c r="DQ359" i="1"/>
  <c r="DS359" i="1" s="1"/>
  <c r="DT359" i="1" s="1"/>
  <c r="DQ358" i="1"/>
  <c r="DS358" i="1" s="1"/>
  <c r="DT358" i="1" s="1"/>
  <c r="DQ357" i="1"/>
  <c r="DS357" i="1" s="1"/>
  <c r="DO356" i="1"/>
  <c r="DM356" i="1"/>
  <c r="DK356" i="1"/>
  <c r="DI356" i="1"/>
  <c r="DG356" i="1"/>
  <c r="DE356" i="1"/>
  <c r="DC356" i="1"/>
  <c r="DA356" i="1"/>
  <c r="CY356" i="1"/>
  <c r="CW356" i="1"/>
  <c r="CU356" i="1"/>
  <c r="CS356" i="1"/>
  <c r="CQ356" i="1"/>
  <c r="CO356" i="1"/>
  <c r="CM356" i="1"/>
  <c r="CK356" i="1"/>
  <c r="CI356" i="1"/>
  <c r="CG356" i="1"/>
  <c r="CE356" i="1"/>
  <c r="CC356" i="1"/>
  <c r="CA356" i="1"/>
  <c r="BY356" i="1"/>
  <c r="BW356" i="1"/>
  <c r="BU356" i="1"/>
  <c r="BS356" i="1"/>
  <c r="BQ356" i="1"/>
  <c r="BO356" i="1"/>
  <c r="BM356" i="1"/>
  <c r="BK356" i="1"/>
  <c r="BI356" i="1"/>
  <c r="BG356" i="1"/>
  <c r="BE356" i="1"/>
  <c r="BC356" i="1"/>
  <c r="BA356" i="1"/>
  <c r="AY356" i="1"/>
  <c r="AW356" i="1"/>
  <c r="AU356" i="1"/>
  <c r="AS356" i="1"/>
  <c r="AQ356" i="1"/>
  <c r="AO356" i="1"/>
  <c r="AM356" i="1"/>
  <c r="AK356" i="1"/>
  <c r="AI356" i="1"/>
  <c r="AG356" i="1"/>
  <c r="AE356" i="1"/>
  <c r="AC356" i="1"/>
  <c r="AA356" i="1"/>
  <c r="Y356" i="1"/>
  <c r="W356" i="1"/>
  <c r="U356" i="1"/>
  <c r="Q356" i="1"/>
  <c r="O356" i="1"/>
  <c r="DQ355" i="1"/>
  <c r="DS355" i="1" s="1"/>
  <c r="DQ354" i="1"/>
  <c r="DS354" i="1" s="1"/>
  <c r="DT354" i="1" s="1"/>
  <c r="DQ353" i="1"/>
  <c r="DS353" i="1" s="1"/>
  <c r="DT353" i="1" s="1"/>
  <c r="DQ352" i="1"/>
  <c r="DS352" i="1" s="1"/>
  <c r="DT352" i="1" s="1"/>
  <c r="DQ351" i="1"/>
  <c r="DS351" i="1" s="1"/>
  <c r="DT351" i="1" s="1"/>
  <c r="DQ350" i="1"/>
  <c r="DS350" i="1" s="1"/>
  <c r="DT350" i="1" s="1"/>
  <c r="DQ349" i="1"/>
  <c r="DO348" i="1"/>
  <c r="DM348" i="1"/>
  <c r="DK348" i="1"/>
  <c r="DI348" i="1"/>
  <c r="DG348" i="1"/>
  <c r="DE348" i="1"/>
  <c r="DC348" i="1"/>
  <c r="DA348" i="1"/>
  <c r="CY348" i="1"/>
  <c r="CW348" i="1"/>
  <c r="CU348" i="1"/>
  <c r="CS348" i="1"/>
  <c r="CQ348" i="1"/>
  <c r="CO348" i="1"/>
  <c r="CM348" i="1"/>
  <c r="CK348" i="1"/>
  <c r="CI348" i="1"/>
  <c r="CG348" i="1"/>
  <c r="CE348" i="1"/>
  <c r="CC348" i="1"/>
  <c r="CA348" i="1"/>
  <c r="BY348" i="1"/>
  <c r="BW348" i="1"/>
  <c r="BU348" i="1"/>
  <c r="BS348" i="1"/>
  <c r="BQ348" i="1"/>
  <c r="BO348" i="1"/>
  <c r="BM348" i="1"/>
  <c r="BK348" i="1"/>
  <c r="BI348" i="1"/>
  <c r="BG348" i="1"/>
  <c r="BE348" i="1"/>
  <c r="BC348" i="1"/>
  <c r="BA348" i="1"/>
  <c r="AY348" i="1"/>
  <c r="AW348" i="1"/>
  <c r="AU348" i="1"/>
  <c r="AS348" i="1"/>
  <c r="AQ348" i="1"/>
  <c r="AO348" i="1"/>
  <c r="AM348" i="1"/>
  <c r="AK348" i="1"/>
  <c r="AI348" i="1"/>
  <c r="AG348" i="1"/>
  <c r="AE348" i="1"/>
  <c r="AC348" i="1"/>
  <c r="AA348" i="1"/>
  <c r="Y348" i="1"/>
  <c r="W348" i="1"/>
  <c r="U348" i="1"/>
  <c r="Q348" i="1"/>
  <c r="O348" i="1"/>
  <c r="DQ347" i="1"/>
  <c r="DS347" i="1" s="1"/>
  <c r="DT347" i="1" s="1"/>
  <c r="DQ346" i="1"/>
  <c r="DS346" i="1" s="1"/>
  <c r="DT346" i="1" s="1"/>
  <c r="DQ345" i="1"/>
  <c r="DS345" i="1" s="1"/>
  <c r="DT345" i="1" s="1"/>
  <c r="DQ344" i="1"/>
  <c r="DS344" i="1" s="1"/>
  <c r="DT344" i="1" s="1"/>
  <c r="DQ343" i="1"/>
  <c r="DS343" i="1" s="1"/>
  <c r="DT343" i="1" s="1"/>
  <c r="DQ342" i="1"/>
  <c r="DS342" i="1" s="1"/>
  <c r="DT342" i="1" s="1"/>
  <c r="DQ341" i="1"/>
  <c r="DS341" i="1" s="1"/>
  <c r="DT341" i="1" s="1"/>
  <c r="DQ340" i="1"/>
  <c r="DS340" i="1" s="1"/>
  <c r="DQ339" i="1"/>
  <c r="DS339" i="1" s="1"/>
  <c r="DT339" i="1" s="1"/>
  <c r="DO338" i="1"/>
  <c r="DM338" i="1"/>
  <c r="DK338" i="1"/>
  <c r="DI338" i="1"/>
  <c r="DG338" i="1"/>
  <c r="DE338" i="1"/>
  <c r="DC338" i="1"/>
  <c r="DA338" i="1"/>
  <c r="CY338" i="1"/>
  <c r="CW338" i="1"/>
  <c r="CU338" i="1"/>
  <c r="CS338" i="1"/>
  <c r="CQ338" i="1"/>
  <c r="CO338" i="1"/>
  <c r="CM338" i="1"/>
  <c r="CK338" i="1"/>
  <c r="CI338" i="1"/>
  <c r="CG338" i="1"/>
  <c r="CE338" i="1"/>
  <c r="CC338" i="1"/>
  <c r="CA338" i="1"/>
  <c r="BY338" i="1"/>
  <c r="BW338" i="1"/>
  <c r="BU338" i="1"/>
  <c r="BS338" i="1"/>
  <c r="BQ338" i="1"/>
  <c r="BO338" i="1"/>
  <c r="BM338" i="1"/>
  <c r="BK338" i="1"/>
  <c r="BI338" i="1"/>
  <c r="BG338" i="1"/>
  <c r="BE338" i="1"/>
  <c r="BC338" i="1"/>
  <c r="BA338" i="1"/>
  <c r="AY338" i="1"/>
  <c r="AW338" i="1"/>
  <c r="AU338" i="1"/>
  <c r="AS338" i="1"/>
  <c r="AQ338" i="1"/>
  <c r="AO338" i="1"/>
  <c r="AM338" i="1"/>
  <c r="AK338" i="1"/>
  <c r="AI338" i="1"/>
  <c r="AG338" i="1"/>
  <c r="AE338" i="1"/>
  <c r="AC338" i="1"/>
  <c r="AA338" i="1"/>
  <c r="Y338" i="1"/>
  <c r="W338" i="1"/>
  <c r="U338" i="1"/>
  <c r="Q338" i="1"/>
  <c r="O338" i="1"/>
  <c r="DQ337" i="1"/>
  <c r="DS337" i="1" s="1"/>
  <c r="DT337" i="1" s="1"/>
  <c r="DQ336" i="1"/>
  <c r="DS336" i="1" s="1"/>
  <c r="DT336" i="1" s="1"/>
  <c r="DQ335" i="1"/>
  <c r="DS335" i="1" s="1"/>
  <c r="DT335" i="1" s="1"/>
  <c r="DQ334" i="1"/>
  <c r="DS334" i="1" s="1"/>
  <c r="DT334" i="1" s="1"/>
  <c r="DQ333" i="1"/>
  <c r="DS333" i="1" s="1"/>
  <c r="DO332" i="1"/>
  <c r="DM332" i="1"/>
  <c r="DK332" i="1"/>
  <c r="DI332" i="1"/>
  <c r="DG332" i="1"/>
  <c r="DE332" i="1"/>
  <c r="DC332" i="1"/>
  <c r="DA332" i="1"/>
  <c r="CY332" i="1"/>
  <c r="CW332" i="1"/>
  <c r="CU332" i="1"/>
  <c r="CS332" i="1"/>
  <c r="CQ332" i="1"/>
  <c r="CO332" i="1"/>
  <c r="CM332" i="1"/>
  <c r="CK332" i="1"/>
  <c r="CI332" i="1"/>
  <c r="CG332" i="1"/>
  <c r="CE332" i="1"/>
  <c r="CC332" i="1"/>
  <c r="CA332" i="1"/>
  <c r="BY332" i="1"/>
  <c r="BW332" i="1"/>
  <c r="BU332" i="1"/>
  <c r="BS332" i="1"/>
  <c r="BQ332" i="1"/>
  <c r="BO332" i="1"/>
  <c r="BM332" i="1"/>
  <c r="BK332" i="1"/>
  <c r="BI332" i="1"/>
  <c r="BG332" i="1"/>
  <c r="BE332" i="1"/>
  <c r="BC332" i="1"/>
  <c r="BA332" i="1"/>
  <c r="AY332" i="1"/>
  <c r="AW332" i="1"/>
  <c r="AU332" i="1"/>
  <c r="AS332" i="1"/>
  <c r="AQ332" i="1"/>
  <c r="AO332" i="1"/>
  <c r="AM332" i="1"/>
  <c r="AK332" i="1"/>
  <c r="AI332" i="1"/>
  <c r="AG332" i="1"/>
  <c r="AE332" i="1"/>
  <c r="AC332" i="1"/>
  <c r="AA332" i="1"/>
  <c r="Y332" i="1"/>
  <c r="W332" i="1"/>
  <c r="U332" i="1"/>
  <c r="Q332" i="1"/>
  <c r="O332" i="1"/>
  <c r="DQ331" i="1"/>
  <c r="DS331" i="1" s="1"/>
  <c r="DT331" i="1" s="1"/>
  <c r="DQ330" i="1"/>
  <c r="DS330" i="1" s="1"/>
  <c r="DT330" i="1" s="1"/>
  <c r="DQ329" i="1"/>
  <c r="DS329" i="1" s="1"/>
  <c r="DT329" i="1" s="1"/>
  <c r="DQ328" i="1"/>
  <c r="DS328" i="1" s="1"/>
  <c r="DT328" i="1" s="1"/>
  <c r="DQ327" i="1"/>
  <c r="DS327" i="1" s="1"/>
  <c r="DT327" i="1" s="1"/>
  <c r="DQ326" i="1"/>
  <c r="DS326" i="1" s="1"/>
  <c r="DT326" i="1" s="1"/>
  <c r="DQ325" i="1"/>
  <c r="DO324" i="1"/>
  <c r="DM324" i="1"/>
  <c r="DK324" i="1"/>
  <c r="DI324" i="1"/>
  <c r="DG324" i="1"/>
  <c r="DE324" i="1"/>
  <c r="DC324" i="1"/>
  <c r="DA324" i="1"/>
  <c r="CY324" i="1"/>
  <c r="CW324" i="1"/>
  <c r="CU324" i="1"/>
  <c r="CS324" i="1"/>
  <c r="CQ324" i="1"/>
  <c r="CO324" i="1"/>
  <c r="CM324" i="1"/>
  <c r="CK324" i="1"/>
  <c r="CI324" i="1"/>
  <c r="CG324" i="1"/>
  <c r="CE324" i="1"/>
  <c r="CC324" i="1"/>
  <c r="CA324" i="1"/>
  <c r="BY324" i="1"/>
  <c r="BW324" i="1"/>
  <c r="BU324" i="1"/>
  <c r="BS324" i="1"/>
  <c r="BQ324" i="1"/>
  <c r="BO324" i="1"/>
  <c r="BM324" i="1"/>
  <c r="BK324" i="1"/>
  <c r="BI324" i="1"/>
  <c r="BG324" i="1"/>
  <c r="BE324" i="1"/>
  <c r="BC324" i="1"/>
  <c r="BA324" i="1"/>
  <c r="AY324" i="1"/>
  <c r="AW324" i="1"/>
  <c r="AU324" i="1"/>
  <c r="AS324" i="1"/>
  <c r="AQ324" i="1"/>
  <c r="AO324" i="1"/>
  <c r="AM324" i="1"/>
  <c r="AK324" i="1"/>
  <c r="AI324" i="1"/>
  <c r="AG324" i="1"/>
  <c r="AE324" i="1"/>
  <c r="AC324" i="1"/>
  <c r="AA324" i="1"/>
  <c r="Y324" i="1"/>
  <c r="W324" i="1"/>
  <c r="U324" i="1"/>
  <c r="Q324" i="1"/>
  <c r="O324" i="1"/>
  <c r="DQ323" i="1"/>
  <c r="DS323" i="1" s="1"/>
  <c r="DT323" i="1" s="1"/>
  <c r="DQ322" i="1"/>
  <c r="DS322" i="1" s="1"/>
  <c r="DT322" i="1" s="1"/>
  <c r="DQ321" i="1"/>
  <c r="DS321" i="1" s="1"/>
  <c r="DT321" i="1" s="1"/>
  <c r="DQ320" i="1"/>
  <c r="DS320" i="1" s="1"/>
  <c r="DT320" i="1" s="1"/>
  <c r="DQ319" i="1"/>
  <c r="DS319" i="1" s="1"/>
  <c r="DT319" i="1" s="1"/>
  <c r="DQ318" i="1"/>
  <c r="DS318" i="1" s="1"/>
  <c r="DT318" i="1" s="1"/>
  <c r="DQ317" i="1"/>
  <c r="DS317" i="1" s="1"/>
  <c r="DT317" i="1" s="1"/>
  <c r="DQ316" i="1"/>
  <c r="DS316" i="1" s="1"/>
  <c r="DT316" i="1" s="1"/>
  <c r="DQ315" i="1"/>
  <c r="DS315" i="1" s="1"/>
  <c r="DT315" i="1" s="1"/>
  <c r="DQ314" i="1"/>
  <c r="DS314" i="1" s="1"/>
  <c r="DT314" i="1" s="1"/>
  <c r="DQ313" i="1"/>
  <c r="DS313" i="1" s="1"/>
  <c r="DT313" i="1" s="1"/>
  <c r="DQ312" i="1"/>
  <c r="DS312" i="1" s="1"/>
  <c r="DT312" i="1" s="1"/>
  <c r="DQ311" i="1"/>
  <c r="DS311" i="1" s="1"/>
  <c r="DT311" i="1" s="1"/>
  <c r="DQ310" i="1"/>
  <c r="DS310" i="1" s="1"/>
  <c r="DT310" i="1" s="1"/>
  <c r="DQ309" i="1"/>
  <c r="DS309" i="1" s="1"/>
  <c r="DT309" i="1" s="1"/>
  <c r="DQ308" i="1"/>
  <c r="DS308" i="1" s="1"/>
  <c r="DT308" i="1" s="1"/>
  <c r="DQ307" i="1"/>
  <c r="DS307" i="1" s="1"/>
  <c r="DT307" i="1" s="1"/>
  <c r="DQ306" i="1"/>
  <c r="DO305" i="1"/>
  <c r="DM305" i="1"/>
  <c r="DK305" i="1"/>
  <c r="DI305" i="1"/>
  <c r="DG305" i="1"/>
  <c r="DE305" i="1"/>
  <c r="DC305" i="1"/>
  <c r="DA305" i="1"/>
  <c r="CY305" i="1"/>
  <c r="CW305" i="1"/>
  <c r="CU305" i="1"/>
  <c r="CS305" i="1"/>
  <c r="CQ305" i="1"/>
  <c r="CO305" i="1"/>
  <c r="CM305" i="1"/>
  <c r="CK305" i="1"/>
  <c r="CI305" i="1"/>
  <c r="CG305" i="1"/>
  <c r="CE305" i="1"/>
  <c r="CC305" i="1"/>
  <c r="CA305" i="1"/>
  <c r="BY305" i="1"/>
  <c r="BW305" i="1"/>
  <c r="BU305" i="1"/>
  <c r="BS305" i="1"/>
  <c r="BQ305" i="1"/>
  <c r="BO305" i="1"/>
  <c r="BM305" i="1"/>
  <c r="BK305" i="1"/>
  <c r="BI305" i="1"/>
  <c r="BG305" i="1"/>
  <c r="BE305" i="1"/>
  <c r="BC305" i="1"/>
  <c r="BA305" i="1"/>
  <c r="AY305" i="1"/>
  <c r="AW305" i="1"/>
  <c r="AU305" i="1"/>
  <c r="AS305" i="1"/>
  <c r="AQ305" i="1"/>
  <c r="AO305" i="1"/>
  <c r="AM305" i="1"/>
  <c r="AK305" i="1"/>
  <c r="AI305" i="1"/>
  <c r="AG305" i="1"/>
  <c r="AE305" i="1"/>
  <c r="AC305" i="1"/>
  <c r="AA305" i="1"/>
  <c r="Y305" i="1"/>
  <c r="W305" i="1"/>
  <c r="U305" i="1"/>
  <c r="Q305" i="1"/>
  <c r="O305" i="1"/>
  <c r="DQ304" i="1"/>
  <c r="DS304" i="1" s="1"/>
  <c r="DT304" i="1" s="1"/>
  <c r="DQ303" i="1"/>
  <c r="DS303" i="1" s="1"/>
  <c r="DT303" i="1" s="1"/>
  <c r="DQ302" i="1"/>
  <c r="DS302" i="1" s="1"/>
  <c r="DT302" i="1" s="1"/>
  <c r="DQ301" i="1"/>
  <c r="DS301" i="1" s="1"/>
  <c r="DT301" i="1" s="1"/>
  <c r="DQ300" i="1"/>
  <c r="DS300" i="1" s="1"/>
  <c r="DQ299" i="1"/>
  <c r="DS299" i="1" s="1"/>
  <c r="DT299" i="1" s="1"/>
  <c r="DQ298" i="1"/>
  <c r="DS298" i="1" s="1"/>
  <c r="DT298" i="1" s="1"/>
  <c r="DI297" i="1"/>
  <c r="CU297" i="1"/>
  <c r="CU285" i="1" s="1"/>
  <c r="DQ296" i="1"/>
  <c r="DS296" i="1" s="1"/>
  <c r="DT296" i="1" s="1"/>
  <c r="DQ295" i="1"/>
  <c r="DS295" i="1" s="1"/>
  <c r="DT295" i="1" s="1"/>
  <c r="DQ294" i="1"/>
  <c r="DS294" i="1" s="1"/>
  <c r="DT294" i="1" s="1"/>
  <c r="DQ293" i="1"/>
  <c r="DS293" i="1" s="1"/>
  <c r="DT293" i="1" s="1"/>
  <c r="DQ292" i="1"/>
  <c r="DS292" i="1" s="1"/>
  <c r="DT292" i="1" s="1"/>
  <c r="DQ291" i="1"/>
  <c r="DS291" i="1" s="1"/>
  <c r="DT291" i="1" s="1"/>
  <c r="DQ290" i="1"/>
  <c r="DS290" i="1" s="1"/>
  <c r="DT290" i="1" s="1"/>
  <c r="DQ289" i="1"/>
  <c r="DS289" i="1" s="1"/>
  <c r="DT289" i="1" s="1"/>
  <c r="DQ288" i="1"/>
  <c r="DS288" i="1" s="1"/>
  <c r="DT288" i="1" s="1"/>
  <c r="DQ287" i="1"/>
  <c r="DS287" i="1" s="1"/>
  <c r="DT287" i="1" s="1"/>
  <c r="DQ286" i="1"/>
  <c r="DS286" i="1" s="1"/>
  <c r="DO285" i="1"/>
  <c r="DM285" i="1"/>
  <c r="DK285" i="1"/>
  <c r="DI285" i="1"/>
  <c r="DG285" i="1"/>
  <c r="DE285" i="1"/>
  <c r="DC285" i="1"/>
  <c r="DA285" i="1"/>
  <c r="CY285" i="1"/>
  <c r="CW285" i="1"/>
  <c r="CS285" i="1"/>
  <c r="CQ285" i="1"/>
  <c r="CO285" i="1"/>
  <c r="CM285" i="1"/>
  <c r="CK285" i="1"/>
  <c r="CI285" i="1"/>
  <c r="CG285" i="1"/>
  <c r="CE285" i="1"/>
  <c r="CC285" i="1"/>
  <c r="CA285" i="1"/>
  <c r="BY285" i="1"/>
  <c r="BW285" i="1"/>
  <c r="BU285" i="1"/>
  <c r="BS285" i="1"/>
  <c r="BQ285" i="1"/>
  <c r="BO285" i="1"/>
  <c r="BM285" i="1"/>
  <c r="BK285" i="1"/>
  <c r="BI285" i="1"/>
  <c r="BG285" i="1"/>
  <c r="BE285" i="1"/>
  <c r="BC285" i="1"/>
  <c r="BA285" i="1"/>
  <c r="AY285" i="1"/>
  <c r="AW285" i="1"/>
  <c r="AU285" i="1"/>
  <c r="AS285" i="1"/>
  <c r="AQ285" i="1"/>
  <c r="AO285" i="1"/>
  <c r="AM285" i="1"/>
  <c r="AK285" i="1"/>
  <c r="AI285" i="1"/>
  <c r="AG285" i="1"/>
  <c r="AE285" i="1"/>
  <c r="AC285" i="1"/>
  <c r="AA285" i="1"/>
  <c r="Y285" i="1"/>
  <c r="W285" i="1"/>
  <c r="U285" i="1"/>
  <c r="Q285" i="1"/>
  <c r="O285" i="1"/>
  <c r="DQ284" i="1"/>
  <c r="DS284" i="1" s="1"/>
  <c r="DT284" i="1" s="1"/>
  <c r="DQ283" i="1"/>
  <c r="DS283" i="1" s="1"/>
  <c r="DT283" i="1" s="1"/>
  <c r="DQ282" i="1"/>
  <c r="DS282" i="1" s="1"/>
  <c r="DT282" i="1" s="1"/>
  <c r="DQ281" i="1"/>
  <c r="DS281" i="1" s="1"/>
  <c r="DT281" i="1" s="1"/>
  <c r="DQ280" i="1"/>
  <c r="DS280" i="1" s="1"/>
  <c r="DT280" i="1" s="1"/>
  <c r="DQ279" i="1"/>
  <c r="DS279" i="1" s="1"/>
  <c r="DT279" i="1" s="1"/>
  <c r="DQ278" i="1"/>
  <c r="DS278" i="1" s="1"/>
  <c r="DT278" i="1" s="1"/>
  <c r="DQ277" i="1"/>
  <c r="DS277" i="1" s="1"/>
  <c r="DT277" i="1" s="1"/>
  <c r="DQ276" i="1"/>
  <c r="DS276" i="1" s="1"/>
  <c r="DT276" i="1" s="1"/>
  <c r="DQ275" i="1"/>
  <c r="DS275" i="1" s="1"/>
  <c r="DT275" i="1" s="1"/>
  <c r="DQ274" i="1"/>
  <c r="DS274" i="1" s="1"/>
  <c r="DT274" i="1" s="1"/>
  <c r="DQ273" i="1"/>
  <c r="DS273" i="1" s="1"/>
  <c r="DT273" i="1" s="1"/>
  <c r="DQ272" i="1"/>
  <c r="DS272" i="1" s="1"/>
  <c r="DT272" i="1" s="1"/>
  <c r="DQ271" i="1"/>
  <c r="DS271" i="1" s="1"/>
  <c r="DT271" i="1" s="1"/>
  <c r="DQ270" i="1"/>
  <c r="DS270" i="1" s="1"/>
  <c r="DO269" i="1"/>
  <c r="DM269" i="1"/>
  <c r="DK269" i="1"/>
  <c r="DI269" i="1"/>
  <c r="DG269" i="1"/>
  <c r="DE269" i="1"/>
  <c r="DC269" i="1"/>
  <c r="DA269" i="1"/>
  <c r="CY269" i="1"/>
  <c r="CW269" i="1"/>
  <c r="CU269" i="1"/>
  <c r="CS269" i="1"/>
  <c r="CQ269" i="1"/>
  <c r="CO269" i="1"/>
  <c r="CM269" i="1"/>
  <c r="CK269" i="1"/>
  <c r="CI269" i="1"/>
  <c r="CG269" i="1"/>
  <c r="CE269" i="1"/>
  <c r="CC269" i="1"/>
  <c r="CA269" i="1"/>
  <c r="BY269" i="1"/>
  <c r="BW269" i="1"/>
  <c r="BU269" i="1"/>
  <c r="BS269" i="1"/>
  <c r="BQ269" i="1"/>
  <c r="BO269" i="1"/>
  <c r="BM269" i="1"/>
  <c r="BK269" i="1"/>
  <c r="BI269" i="1"/>
  <c r="BG269" i="1"/>
  <c r="BE269" i="1"/>
  <c r="BC269" i="1"/>
  <c r="BA269" i="1"/>
  <c r="AY269" i="1"/>
  <c r="AW269" i="1"/>
  <c r="AU269" i="1"/>
  <c r="AS269" i="1"/>
  <c r="AQ269" i="1"/>
  <c r="AO269" i="1"/>
  <c r="AM269" i="1"/>
  <c r="AK269" i="1"/>
  <c r="AI269" i="1"/>
  <c r="AG269" i="1"/>
  <c r="AE269" i="1"/>
  <c r="AC269" i="1"/>
  <c r="AA269" i="1"/>
  <c r="Y269" i="1"/>
  <c r="W269" i="1"/>
  <c r="U269" i="1"/>
  <c r="Q269" i="1"/>
  <c r="O269" i="1"/>
  <c r="DQ268" i="1"/>
  <c r="DS268" i="1" s="1"/>
  <c r="DT268" i="1" s="1"/>
  <c r="DQ267" i="1"/>
  <c r="DS267" i="1" s="1"/>
  <c r="DT267" i="1" s="1"/>
  <c r="DQ266" i="1"/>
  <c r="DS266" i="1" s="1"/>
  <c r="DT266" i="1" s="1"/>
  <c r="DQ265" i="1"/>
  <c r="DS265" i="1" s="1"/>
  <c r="DT265" i="1" s="1"/>
  <c r="DQ264" i="1"/>
  <c r="DS264" i="1" s="1"/>
  <c r="DT264" i="1" s="1"/>
  <c r="DQ263" i="1"/>
  <c r="DS263" i="1" s="1"/>
  <c r="DT263" i="1" s="1"/>
  <c r="DQ262" i="1"/>
  <c r="DS262" i="1" s="1"/>
  <c r="DT262" i="1" s="1"/>
  <c r="DQ261" i="1"/>
  <c r="DS261" i="1" s="1"/>
  <c r="DT261" i="1" s="1"/>
  <c r="DQ260" i="1"/>
  <c r="DS260" i="1" s="1"/>
  <c r="DT260" i="1" s="1"/>
  <c r="DQ259" i="1"/>
  <c r="DS259" i="1" s="1"/>
  <c r="DT259" i="1" s="1"/>
  <c r="DQ258" i="1"/>
  <c r="DS258" i="1" s="1"/>
  <c r="DT258" i="1" s="1"/>
  <c r="DQ257" i="1"/>
  <c r="DS257" i="1" s="1"/>
  <c r="DT257" i="1" s="1"/>
  <c r="DQ256" i="1"/>
  <c r="DS256" i="1" s="1"/>
  <c r="DO255" i="1"/>
  <c r="DM255" i="1"/>
  <c r="DK255" i="1"/>
  <c r="DI255" i="1"/>
  <c r="DG255" i="1"/>
  <c r="DE255" i="1"/>
  <c r="DC255" i="1"/>
  <c r="DA255" i="1"/>
  <c r="CY255" i="1"/>
  <c r="CW255" i="1"/>
  <c r="CU255" i="1"/>
  <c r="CS255" i="1"/>
  <c r="CQ255" i="1"/>
  <c r="CO255" i="1"/>
  <c r="CM255" i="1"/>
  <c r="CK255" i="1"/>
  <c r="CI255" i="1"/>
  <c r="CG255" i="1"/>
  <c r="CE255" i="1"/>
  <c r="CC255" i="1"/>
  <c r="CA255" i="1"/>
  <c r="BY255" i="1"/>
  <c r="BW255" i="1"/>
  <c r="BU255" i="1"/>
  <c r="BS255" i="1"/>
  <c r="BQ255" i="1"/>
  <c r="BO255" i="1"/>
  <c r="BM255" i="1"/>
  <c r="BK255" i="1"/>
  <c r="BI255" i="1"/>
  <c r="BG255" i="1"/>
  <c r="BE255" i="1"/>
  <c r="BC255" i="1"/>
  <c r="BA255" i="1"/>
  <c r="AY255" i="1"/>
  <c r="AW255" i="1"/>
  <c r="AU255" i="1"/>
  <c r="AS255" i="1"/>
  <c r="AQ255" i="1"/>
  <c r="AO255" i="1"/>
  <c r="AM255" i="1"/>
  <c r="AK255" i="1"/>
  <c r="AI255" i="1"/>
  <c r="AG255" i="1"/>
  <c r="AE255" i="1"/>
  <c r="AC255" i="1"/>
  <c r="AA255" i="1"/>
  <c r="Y255" i="1"/>
  <c r="W255" i="1"/>
  <c r="U255" i="1"/>
  <c r="Q255" i="1"/>
  <c r="O255" i="1"/>
  <c r="DQ254" i="1"/>
  <c r="DS254" i="1" s="1"/>
  <c r="DT254" i="1" s="1"/>
  <c r="DQ253" i="1"/>
  <c r="DS253" i="1" s="1"/>
  <c r="DT253" i="1" s="1"/>
  <c r="DQ252" i="1"/>
  <c r="DS252" i="1" s="1"/>
  <c r="DT252" i="1" s="1"/>
  <c r="DQ251" i="1"/>
  <c r="DS251" i="1" s="1"/>
  <c r="DQ250" i="1"/>
  <c r="DS250" i="1" s="1"/>
  <c r="DT250" i="1" s="1"/>
  <c r="DO249" i="1"/>
  <c r="DM249" i="1"/>
  <c r="DK249" i="1"/>
  <c r="DI249" i="1"/>
  <c r="DG249" i="1"/>
  <c r="DE249" i="1"/>
  <c r="DC249" i="1"/>
  <c r="DA249" i="1"/>
  <c r="CY249" i="1"/>
  <c r="CW249" i="1"/>
  <c r="CU249" i="1"/>
  <c r="CS249" i="1"/>
  <c r="CQ249" i="1"/>
  <c r="CO249" i="1"/>
  <c r="CM249" i="1"/>
  <c r="CK249" i="1"/>
  <c r="CI249" i="1"/>
  <c r="CG249" i="1"/>
  <c r="CE249" i="1"/>
  <c r="CC249" i="1"/>
  <c r="CA249" i="1"/>
  <c r="BY249" i="1"/>
  <c r="BW249" i="1"/>
  <c r="BU249" i="1"/>
  <c r="BS249" i="1"/>
  <c r="BQ249" i="1"/>
  <c r="BO249" i="1"/>
  <c r="BM249" i="1"/>
  <c r="BK249" i="1"/>
  <c r="BI249" i="1"/>
  <c r="BG249" i="1"/>
  <c r="BE249" i="1"/>
  <c r="BC249" i="1"/>
  <c r="BA249" i="1"/>
  <c r="AY249" i="1"/>
  <c r="AW249" i="1"/>
  <c r="AU249" i="1"/>
  <c r="AS249" i="1"/>
  <c r="AQ249" i="1"/>
  <c r="AO249" i="1"/>
  <c r="AM249" i="1"/>
  <c r="AK249" i="1"/>
  <c r="AI249" i="1"/>
  <c r="AG249" i="1"/>
  <c r="AE249" i="1"/>
  <c r="AC249" i="1"/>
  <c r="AA249" i="1"/>
  <c r="Y249" i="1"/>
  <c r="W249" i="1"/>
  <c r="U249" i="1"/>
  <c r="Q249" i="1"/>
  <c r="O249" i="1"/>
  <c r="DQ248" i="1"/>
  <c r="DS248" i="1" s="1"/>
  <c r="DT248" i="1" s="1"/>
  <c r="DQ247" i="1"/>
  <c r="DS247" i="1" s="1"/>
  <c r="DT247" i="1" s="1"/>
  <c r="DQ246" i="1"/>
  <c r="DS246" i="1" s="1"/>
  <c r="DT246" i="1" s="1"/>
  <c r="DQ245" i="1"/>
  <c r="DS245" i="1" s="1"/>
  <c r="DT245" i="1" s="1"/>
  <c r="DQ244" i="1"/>
  <c r="DS244" i="1" s="1"/>
  <c r="DT244" i="1" s="1"/>
  <c r="DQ243" i="1"/>
  <c r="DS243" i="1" s="1"/>
  <c r="DT243" i="1" s="1"/>
  <c r="DQ242" i="1"/>
  <c r="DS242" i="1" s="1"/>
  <c r="DT242" i="1" s="1"/>
  <c r="DQ241" i="1"/>
  <c r="DS241" i="1" s="1"/>
  <c r="DT241" i="1" s="1"/>
  <c r="DQ240" i="1"/>
  <c r="DS240" i="1" s="1"/>
  <c r="DT240" i="1" s="1"/>
  <c r="DQ239" i="1"/>
  <c r="DS239" i="1" s="1"/>
  <c r="DT239" i="1" s="1"/>
  <c r="DQ238" i="1"/>
  <c r="DS238" i="1" s="1"/>
  <c r="DT238" i="1" s="1"/>
  <c r="DQ237" i="1"/>
  <c r="DS237" i="1" s="1"/>
  <c r="DT237" i="1" s="1"/>
  <c r="DQ236" i="1"/>
  <c r="DS236" i="1" s="1"/>
  <c r="DT236" i="1" s="1"/>
  <c r="DQ235" i="1"/>
  <c r="DS235" i="1" s="1"/>
  <c r="DO234" i="1"/>
  <c r="DM234" i="1"/>
  <c r="DK234" i="1"/>
  <c r="DI234" i="1"/>
  <c r="DG234" i="1"/>
  <c r="DE234" i="1"/>
  <c r="DC234" i="1"/>
  <c r="DA234" i="1"/>
  <c r="CY234" i="1"/>
  <c r="CW234" i="1"/>
  <c r="CU234" i="1"/>
  <c r="CS234" i="1"/>
  <c r="CQ234" i="1"/>
  <c r="CO234" i="1"/>
  <c r="CM234" i="1"/>
  <c r="CK234" i="1"/>
  <c r="CI234" i="1"/>
  <c r="CG234" i="1"/>
  <c r="CE234" i="1"/>
  <c r="CC234" i="1"/>
  <c r="CA234" i="1"/>
  <c r="BY234" i="1"/>
  <c r="BW234" i="1"/>
  <c r="BU234" i="1"/>
  <c r="BS234" i="1"/>
  <c r="BQ234" i="1"/>
  <c r="BO234" i="1"/>
  <c r="BM234" i="1"/>
  <c r="BK234" i="1"/>
  <c r="BI234" i="1"/>
  <c r="BG234" i="1"/>
  <c r="BE234" i="1"/>
  <c r="BC234" i="1"/>
  <c r="BA234" i="1"/>
  <c r="AY234" i="1"/>
  <c r="AW234" i="1"/>
  <c r="AU234" i="1"/>
  <c r="AS234" i="1"/>
  <c r="AQ234" i="1"/>
  <c r="AO234" i="1"/>
  <c r="AM234" i="1"/>
  <c r="AK234" i="1"/>
  <c r="AI234" i="1"/>
  <c r="AG234" i="1"/>
  <c r="AE234" i="1"/>
  <c r="AC234" i="1"/>
  <c r="AA234" i="1"/>
  <c r="Y234" i="1"/>
  <c r="W234" i="1"/>
  <c r="U234" i="1"/>
  <c r="Q234" i="1"/>
  <c r="O234" i="1"/>
  <c r="DQ233" i="1"/>
  <c r="DS233" i="1" s="1"/>
  <c r="DT233" i="1" s="1"/>
  <c r="DO232" i="1"/>
  <c r="DM232" i="1"/>
  <c r="DK232" i="1"/>
  <c r="DI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M232" i="1"/>
  <c r="BK232" i="1"/>
  <c r="BI232" i="1"/>
  <c r="BG232" i="1"/>
  <c r="BE232" i="1"/>
  <c r="BC232" i="1"/>
  <c r="BA232" i="1"/>
  <c r="AY232" i="1"/>
  <c r="AW232" i="1"/>
  <c r="AU232" i="1"/>
  <c r="AS232" i="1"/>
  <c r="AQ232" i="1"/>
  <c r="AO232" i="1"/>
  <c r="AM232" i="1"/>
  <c r="AK232" i="1"/>
  <c r="AI232" i="1"/>
  <c r="AG232" i="1"/>
  <c r="AE232" i="1"/>
  <c r="AC232" i="1"/>
  <c r="AA232" i="1"/>
  <c r="Y232" i="1"/>
  <c r="W232" i="1"/>
  <c r="U232" i="1"/>
  <c r="Q232" i="1"/>
  <c r="O232" i="1"/>
  <c r="DQ231" i="1"/>
  <c r="DS231" i="1" s="1"/>
  <c r="DT231" i="1" s="1"/>
  <c r="DQ230" i="1"/>
  <c r="DS230" i="1" s="1"/>
  <c r="DT230" i="1" s="1"/>
  <c r="DQ229" i="1"/>
  <c r="DS229" i="1" s="1"/>
  <c r="DT229" i="1" s="1"/>
  <c r="DQ228" i="1"/>
  <c r="DS228" i="1" s="1"/>
  <c r="DT228" i="1" s="1"/>
  <c r="DQ227" i="1"/>
  <c r="DS227" i="1" s="1"/>
  <c r="DT227" i="1" s="1"/>
  <c r="DQ226" i="1"/>
  <c r="DS226" i="1" s="1"/>
  <c r="DT226" i="1" s="1"/>
  <c r="DQ225" i="1"/>
  <c r="DS225" i="1" s="1"/>
  <c r="DT225" i="1" s="1"/>
  <c r="DQ224" i="1"/>
  <c r="DS224" i="1" s="1"/>
  <c r="DT224" i="1" s="1"/>
  <c r="DQ223" i="1"/>
  <c r="DS223" i="1" s="1"/>
  <c r="DT223" i="1" s="1"/>
  <c r="DQ222" i="1"/>
  <c r="DS222" i="1" s="1"/>
  <c r="DT222" i="1" s="1"/>
  <c r="DQ221" i="1"/>
  <c r="DS221" i="1" s="1"/>
  <c r="DT221" i="1" s="1"/>
  <c r="DQ220" i="1"/>
  <c r="DS220" i="1" s="1"/>
  <c r="DO219" i="1"/>
  <c r="DM219" i="1"/>
  <c r="DK219" i="1"/>
  <c r="DI219" i="1"/>
  <c r="DG219" i="1"/>
  <c r="DE219" i="1"/>
  <c r="DC219" i="1"/>
  <c r="DA219" i="1"/>
  <c r="CY219" i="1"/>
  <c r="CW219" i="1"/>
  <c r="CU219" i="1"/>
  <c r="CS219" i="1"/>
  <c r="CQ219" i="1"/>
  <c r="CO219" i="1"/>
  <c r="CM219" i="1"/>
  <c r="CK219" i="1"/>
  <c r="CI219" i="1"/>
  <c r="CG219" i="1"/>
  <c r="CE219" i="1"/>
  <c r="CC219" i="1"/>
  <c r="CA219" i="1"/>
  <c r="BY219" i="1"/>
  <c r="BW219" i="1"/>
  <c r="BU219" i="1"/>
  <c r="BS219" i="1"/>
  <c r="BQ219" i="1"/>
  <c r="BO219" i="1"/>
  <c r="BM219" i="1"/>
  <c r="BK219" i="1"/>
  <c r="BI219" i="1"/>
  <c r="BG219" i="1"/>
  <c r="BE219" i="1"/>
  <c r="BC219" i="1"/>
  <c r="BA219" i="1"/>
  <c r="AY219" i="1"/>
  <c r="AW219" i="1"/>
  <c r="AU219" i="1"/>
  <c r="AS219" i="1"/>
  <c r="AQ219" i="1"/>
  <c r="AO219" i="1"/>
  <c r="AM219" i="1"/>
  <c r="AK219" i="1"/>
  <c r="AI219" i="1"/>
  <c r="AG219" i="1"/>
  <c r="AE219" i="1"/>
  <c r="AC219" i="1"/>
  <c r="AA219" i="1"/>
  <c r="Y219" i="1"/>
  <c r="W219" i="1"/>
  <c r="U219" i="1"/>
  <c r="Q219" i="1"/>
  <c r="O219" i="1"/>
  <c r="DQ218" i="1"/>
  <c r="DS218" i="1" s="1"/>
  <c r="DT218" i="1" s="1"/>
  <c r="DQ217" i="1"/>
  <c r="DS217" i="1" s="1"/>
  <c r="DT217" i="1" s="1"/>
  <c r="DQ216" i="1"/>
  <c r="DS216" i="1" s="1"/>
  <c r="DT216" i="1" s="1"/>
  <c r="DQ215" i="1"/>
  <c r="DS215" i="1" s="1"/>
  <c r="DO214" i="1"/>
  <c r="DM214" i="1"/>
  <c r="DK214" i="1"/>
  <c r="DI214" i="1"/>
  <c r="DG214" i="1"/>
  <c r="DE214" i="1"/>
  <c r="DC214" i="1"/>
  <c r="DA214" i="1"/>
  <c r="CY214" i="1"/>
  <c r="CW214" i="1"/>
  <c r="CU214" i="1"/>
  <c r="CS214" i="1"/>
  <c r="CQ214" i="1"/>
  <c r="CO214" i="1"/>
  <c r="CM214" i="1"/>
  <c r="CK214" i="1"/>
  <c r="CI214" i="1"/>
  <c r="CG214" i="1"/>
  <c r="CE214" i="1"/>
  <c r="CC214" i="1"/>
  <c r="CA214" i="1"/>
  <c r="BY214" i="1"/>
  <c r="BW214" i="1"/>
  <c r="BU214" i="1"/>
  <c r="BS214" i="1"/>
  <c r="BQ214" i="1"/>
  <c r="BO214" i="1"/>
  <c r="BM214" i="1"/>
  <c r="BK214" i="1"/>
  <c r="BI214" i="1"/>
  <c r="BG214" i="1"/>
  <c r="BE214" i="1"/>
  <c r="BC214" i="1"/>
  <c r="BA214" i="1"/>
  <c r="AY214" i="1"/>
  <c r="AW214" i="1"/>
  <c r="AU214" i="1"/>
  <c r="AS214" i="1"/>
  <c r="AQ214" i="1"/>
  <c r="AO214" i="1"/>
  <c r="AM214" i="1"/>
  <c r="AK214" i="1"/>
  <c r="AI214" i="1"/>
  <c r="AG214" i="1"/>
  <c r="AE214" i="1"/>
  <c r="AC214" i="1"/>
  <c r="AA214" i="1"/>
  <c r="Y214" i="1"/>
  <c r="W214" i="1"/>
  <c r="U214" i="1"/>
  <c r="Q214" i="1"/>
  <c r="O214" i="1"/>
  <c r="DQ213" i="1"/>
  <c r="DS213" i="1" s="1"/>
  <c r="DT213" i="1" s="1"/>
  <c r="DQ212" i="1"/>
  <c r="DS212" i="1" s="1"/>
  <c r="DT212" i="1" s="1"/>
  <c r="DQ211" i="1"/>
  <c r="DS211" i="1" s="1"/>
  <c r="DT211" i="1" s="1"/>
  <c r="DQ210" i="1"/>
  <c r="DS210" i="1" s="1"/>
  <c r="DT210" i="1" s="1"/>
  <c r="DQ209" i="1"/>
  <c r="DS209" i="1" s="1"/>
  <c r="DT209" i="1" s="1"/>
  <c r="DQ208" i="1"/>
  <c r="DS208" i="1" s="1"/>
  <c r="DO207" i="1"/>
  <c r="DM207" i="1"/>
  <c r="DK207" i="1"/>
  <c r="DI207" i="1"/>
  <c r="DG207" i="1"/>
  <c r="DE207" i="1"/>
  <c r="DC207" i="1"/>
  <c r="DA207" i="1"/>
  <c r="CY207" i="1"/>
  <c r="CW207" i="1"/>
  <c r="CU207" i="1"/>
  <c r="CS207" i="1"/>
  <c r="CQ207" i="1"/>
  <c r="CO207" i="1"/>
  <c r="CM207" i="1"/>
  <c r="CK207" i="1"/>
  <c r="CI207" i="1"/>
  <c r="CG207" i="1"/>
  <c r="CE207" i="1"/>
  <c r="CC207" i="1"/>
  <c r="CA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I207" i="1"/>
  <c r="AG207" i="1"/>
  <c r="AE207" i="1"/>
  <c r="AC207" i="1"/>
  <c r="AA207" i="1"/>
  <c r="Y207" i="1"/>
  <c r="W207" i="1"/>
  <c r="U207" i="1"/>
  <c r="Q207" i="1"/>
  <c r="O207" i="1"/>
  <c r="DQ206" i="1"/>
  <c r="DS206" i="1" s="1"/>
  <c r="DT206" i="1" s="1"/>
  <c r="DQ205" i="1"/>
  <c r="DS205" i="1" s="1"/>
  <c r="DT205" i="1" s="1"/>
  <c r="DQ204" i="1"/>
  <c r="DS204" i="1" s="1"/>
  <c r="DT204" i="1" s="1"/>
  <c r="DQ203" i="1"/>
  <c r="DS203" i="1" s="1"/>
  <c r="DO202" i="1"/>
  <c r="DM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CA202" i="1"/>
  <c r="BY202" i="1"/>
  <c r="BW202" i="1"/>
  <c r="BU202" i="1"/>
  <c r="BS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C202" i="1"/>
  <c r="AA202" i="1"/>
  <c r="Y202" i="1"/>
  <c r="W202" i="1"/>
  <c r="U202" i="1"/>
  <c r="Q202" i="1"/>
  <c r="O202" i="1"/>
  <c r="DQ201" i="1"/>
  <c r="DS201" i="1" s="1"/>
  <c r="DT201" i="1" s="1"/>
  <c r="DQ200" i="1"/>
  <c r="DS200" i="1" s="1"/>
  <c r="DT200" i="1" s="1"/>
  <c r="DQ199" i="1"/>
  <c r="DS199" i="1" s="1"/>
  <c r="DT199" i="1" s="1"/>
  <c r="DQ198" i="1"/>
  <c r="DS198" i="1" s="1"/>
  <c r="DT198" i="1" s="1"/>
  <c r="DQ197" i="1"/>
  <c r="DS197" i="1" s="1"/>
  <c r="DT197" i="1" s="1"/>
  <c r="DQ196" i="1"/>
  <c r="DS196" i="1" s="1"/>
  <c r="DT196" i="1" s="1"/>
  <c r="DQ195" i="1"/>
  <c r="DS195" i="1" s="1"/>
  <c r="DT195" i="1" s="1"/>
  <c r="DQ194" i="1"/>
  <c r="DO193" i="1"/>
  <c r="DM193" i="1"/>
  <c r="DK193" i="1"/>
  <c r="DI193" i="1"/>
  <c r="DG193" i="1"/>
  <c r="DE193" i="1"/>
  <c r="DC193" i="1"/>
  <c r="DA193" i="1"/>
  <c r="CY193" i="1"/>
  <c r="CW193" i="1"/>
  <c r="CU193" i="1"/>
  <c r="CS193" i="1"/>
  <c r="CQ193" i="1"/>
  <c r="CO193" i="1"/>
  <c r="CM193" i="1"/>
  <c r="CK193" i="1"/>
  <c r="CI193" i="1"/>
  <c r="CG193" i="1"/>
  <c r="CE193" i="1"/>
  <c r="CC193" i="1"/>
  <c r="CA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G193" i="1"/>
  <c r="AE193" i="1"/>
  <c r="AC193" i="1"/>
  <c r="AA193" i="1"/>
  <c r="Y193" i="1"/>
  <c r="W193" i="1"/>
  <c r="U193" i="1"/>
  <c r="Q193" i="1"/>
  <c r="O193" i="1"/>
  <c r="DQ192" i="1"/>
  <c r="DS192" i="1" s="1"/>
  <c r="DT192" i="1" s="1"/>
  <c r="DQ191" i="1"/>
  <c r="DS191" i="1" s="1"/>
  <c r="DT191" i="1" s="1"/>
  <c r="DQ190" i="1"/>
  <c r="DS190" i="1" s="1"/>
  <c r="DT190" i="1" s="1"/>
  <c r="DQ189" i="1"/>
  <c r="DS189" i="1" s="1"/>
  <c r="DT189" i="1" s="1"/>
  <c r="DQ188" i="1"/>
  <c r="DS188" i="1" s="1"/>
  <c r="DT188" i="1" s="1"/>
  <c r="DQ187" i="1"/>
  <c r="DS187" i="1" s="1"/>
  <c r="DT187" i="1" s="1"/>
  <c r="DQ186" i="1"/>
  <c r="DS186" i="1" s="1"/>
  <c r="DT186" i="1" s="1"/>
  <c r="DQ185" i="1"/>
  <c r="DS185" i="1" s="1"/>
  <c r="DT185" i="1" s="1"/>
  <c r="DQ184" i="1"/>
  <c r="DS184" i="1" s="1"/>
  <c r="DQ183" i="1"/>
  <c r="DS183" i="1" s="1"/>
  <c r="DT183" i="1" s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Q182" i="1"/>
  <c r="O182" i="1"/>
  <c r="DQ181" i="1"/>
  <c r="DS181" i="1" s="1"/>
  <c r="DT181" i="1" s="1"/>
  <c r="DQ180" i="1"/>
  <c r="DS180" i="1" s="1"/>
  <c r="DT180" i="1" s="1"/>
  <c r="DQ179" i="1"/>
  <c r="DS179" i="1" s="1"/>
  <c r="DT179" i="1" s="1"/>
  <c r="DQ178" i="1"/>
  <c r="DS178" i="1" s="1"/>
  <c r="DT178" i="1" s="1"/>
  <c r="DQ177" i="1"/>
  <c r="DS177" i="1" s="1"/>
  <c r="DT177" i="1" s="1"/>
  <c r="DQ176" i="1"/>
  <c r="DS176" i="1" s="1"/>
  <c r="DT176" i="1" s="1"/>
  <c r="DQ175" i="1"/>
  <c r="DS175" i="1" s="1"/>
  <c r="DT175" i="1" s="1"/>
  <c r="DQ174" i="1"/>
  <c r="DS174" i="1" s="1"/>
  <c r="DT174" i="1" s="1"/>
  <c r="DQ173" i="1"/>
  <c r="DS173" i="1" s="1"/>
  <c r="DT173" i="1" s="1"/>
  <c r="DQ172" i="1"/>
  <c r="DS172" i="1" s="1"/>
  <c r="DT172" i="1" s="1"/>
  <c r="DQ171" i="1"/>
  <c r="DS171" i="1" s="1"/>
  <c r="DT171" i="1" s="1"/>
  <c r="DQ170" i="1"/>
  <c r="DS170" i="1" s="1"/>
  <c r="DT170" i="1" s="1"/>
  <c r="DQ169" i="1"/>
  <c r="DS169" i="1" s="1"/>
  <c r="DT169" i="1" s="1"/>
  <c r="DQ168" i="1"/>
  <c r="DS168" i="1" s="1"/>
  <c r="DT168" i="1" s="1"/>
  <c r="DQ167" i="1"/>
  <c r="DS167" i="1" s="1"/>
  <c r="DT167" i="1" s="1"/>
  <c r="DQ166" i="1"/>
  <c r="DS166" i="1" s="1"/>
  <c r="DT166" i="1" s="1"/>
  <c r="DQ165" i="1"/>
  <c r="DS165" i="1" s="1"/>
  <c r="DT165" i="1" s="1"/>
  <c r="DQ164" i="1"/>
  <c r="DS164" i="1" s="1"/>
  <c r="DT164" i="1" s="1"/>
  <c r="DQ163" i="1"/>
  <c r="DS163" i="1" s="1"/>
  <c r="DT163" i="1" s="1"/>
  <c r="DQ162" i="1"/>
  <c r="DS162" i="1" s="1"/>
  <c r="DT162" i="1" s="1"/>
  <c r="DQ161" i="1"/>
  <c r="DS161" i="1" s="1"/>
  <c r="DT161" i="1" s="1"/>
  <c r="DQ160" i="1"/>
  <c r="DS160" i="1" s="1"/>
  <c r="DT160" i="1" s="1"/>
  <c r="DQ159" i="1"/>
  <c r="DS159" i="1" s="1"/>
  <c r="DT159" i="1" s="1"/>
  <c r="DQ158" i="1"/>
  <c r="DS158" i="1" s="1"/>
  <c r="DT158" i="1" s="1"/>
  <c r="DQ157" i="1"/>
  <c r="DS157" i="1" s="1"/>
  <c r="DT157" i="1" s="1"/>
  <c r="DQ156" i="1"/>
  <c r="DS156" i="1" s="1"/>
  <c r="DT156" i="1" s="1"/>
  <c r="DQ155" i="1"/>
  <c r="DS155" i="1" s="1"/>
  <c r="DT155" i="1" s="1"/>
  <c r="DQ154" i="1"/>
  <c r="DS154" i="1" s="1"/>
  <c r="DT154" i="1" s="1"/>
  <c r="DQ153" i="1"/>
  <c r="DS153" i="1" s="1"/>
  <c r="DT153" i="1" s="1"/>
  <c r="DQ152" i="1"/>
  <c r="DS152" i="1" s="1"/>
  <c r="DT152" i="1" s="1"/>
  <c r="DQ151" i="1"/>
  <c r="DS151" i="1" s="1"/>
  <c r="DT151" i="1" s="1"/>
  <c r="DQ150" i="1"/>
  <c r="DS150" i="1" s="1"/>
  <c r="DT150" i="1" s="1"/>
  <c r="DQ149" i="1"/>
  <c r="DS149" i="1" s="1"/>
  <c r="DT149" i="1" s="1"/>
  <c r="DQ148" i="1"/>
  <c r="DS148" i="1" s="1"/>
  <c r="DT148" i="1" s="1"/>
  <c r="DQ147" i="1"/>
  <c r="DS147" i="1" s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Q146" i="1"/>
  <c r="O146" i="1"/>
  <c r="DQ145" i="1"/>
  <c r="DS145" i="1" s="1"/>
  <c r="DT145" i="1" s="1"/>
  <c r="DQ144" i="1"/>
  <c r="DS144" i="1" s="1"/>
  <c r="DT144" i="1" s="1"/>
  <c r="DQ143" i="1"/>
  <c r="DS143" i="1" s="1"/>
  <c r="DO142" i="1"/>
  <c r="DM142" i="1"/>
  <c r="DK142" i="1"/>
  <c r="DI142" i="1"/>
  <c r="DG142" i="1"/>
  <c r="DE142" i="1"/>
  <c r="DC142" i="1"/>
  <c r="DA142" i="1"/>
  <c r="CY142" i="1"/>
  <c r="CW142" i="1"/>
  <c r="CU142" i="1"/>
  <c r="CS142" i="1"/>
  <c r="CQ142" i="1"/>
  <c r="CO142" i="1"/>
  <c r="CM142" i="1"/>
  <c r="CK142" i="1"/>
  <c r="CI142" i="1"/>
  <c r="CG142" i="1"/>
  <c r="CE142" i="1"/>
  <c r="CC142" i="1"/>
  <c r="CA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G142" i="1"/>
  <c r="AE142" i="1"/>
  <c r="AC142" i="1"/>
  <c r="AA142" i="1"/>
  <c r="Y142" i="1"/>
  <c r="W142" i="1"/>
  <c r="U142" i="1"/>
  <c r="Q142" i="1"/>
  <c r="O142" i="1"/>
  <c r="DQ141" i="1"/>
  <c r="DS141" i="1" s="1"/>
  <c r="DT141" i="1" s="1"/>
  <c r="DQ140" i="1"/>
  <c r="DS140" i="1" s="1"/>
  <c r="DT140" i="1" s="1"/>
  <c r="DQ139" i="1"/>
  <c r="DS139" i="1" s="1"/>
  <c r="DT139" i="1" s="1"/>
  <c r="DQ138" i="1"/>
  <c r="DS138" i="1" s="1"/>
  <c r="DT138" i="1" s="1"/>
  <c r="DQ137" i="1"/>
  <c r="DS137" i="1" s="1"/>
  <c r="DT137" i="1" s="1"/>
  <c r="DQ136" i="1"/>
  <c r="DS136" i="1" s="1"/>
  <c r="DT136" i="1" s="1"/>
  <c r="DQ135" i="1"/>
  <c r="DS135" i="1" s="1"/>
  <c r="DO134" i="1"/>
  <c r="DM134" i="1"/>
  <c r="DK134" i="1"/>
  <c r="DI134" i="1"/>
  <c r="DG134" i="1"/>
  <c r="DE134" i="1"/>
  <c r="DC134" i="1"/>
  <c r="DA134" i="1"/>
  <c r="CY134" i="1"/>
  <c r="CW134" i="1"/>
  <c r="CU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AC134" i="1"/>
  <c r="AA134" i="1"/>
  <c r="Y134" i="1"/>
  <c r="W134" i="1"/>
  <c r="U134" i="1"/>
  <c r="Q134" i="1"/>
  <c r="O134" i="1"/>
  <c r="DQ133" i="1"/>
  <c r="DS133" i="1" s="1"/>
  <c r="DT133" i="1" s="1"/>
  <c r="DQ132" i="1"/>
  <c r="DS132" i="1" s="1"/>
  <c r="DT132" i="1" s="1"/>
  <c r="DQ131" i="1"/>
  <c r="DS131" i="1" s="1"/>
  <c r="DT131" i="1" s="1"/>
  <c r="DQ130" i="1"/>
  <c r="DS130" i="1" s="1"/>
  <c r="DT130" i="1" s="1"/>
  <c r="DQ129" i="1"/>
  <c r="DS129" i="1" s="1"/>
  <c r="DT129" i="1" s="1"/>
  <c r="DQ128" i="1"/>
  <c r="DS128" i="1" s="1"/>
  <c r="DT128" i="1" s="1"/>
  <c r="DQ127" i="1"/>
  <c r="DS127" i="1" s="1"/>
  <c r="DT127" i="1" s="1"/>
  <c r="DQ126" i="1"/>
  <c r="DS126" i="1" s="1"/>
  <c r="DT126" i="1" s="1"/>
  <c r="DQ125" i="1"/>
  <c r="DS125" i="1" s="1"/>
  <c r="DT125" i="1" s="1"/>
  <c r="DI124" i="1"/>
  <c r="DI121" i="1" s="1"/>
  <c r="DQ123" i="1"/>
  <c r="DS123" i="1" s="1"/>
  <c r="DT123" i="1" s="1"/>
  <c r="DQ122" i="1"/>
  <c r="DS122" i="1" s="1"/>
  <c r="DO121" i="1"/>
  <c r="DM121" i="1"/>
  <c r="DK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Q121" i="1"/>
  <c r="O121" i="1"/>
  <c r="DQ120" i="1"/>
  <c r="DS120" i="1" s="1"/>
  <c r="DT120" i="1" s="1"/>
  <c r="DQ119" i="1"/>
  <c r="DS119" i="1" s="1"/>
  <c r="DT119" i="1" s="1"/>
  <c r="DQ118" i="1"/>
  <c r="DS118" i="1" s="1"/>
  <c r="DT118" i="1" s="1"/>
  <c r="DQ117" i="1"/>
  <c r="DS117" i="1" s="1"/>
  <c r="DT117" i="1" s="1"/>
  <c r="DQ116" i="1"/>
  <c r="DS116" i="1" s="1"/>
  <c r="DT116" i="1" s="1"/>
  <c r="DQ115" i="1"/>
  <c r="DS115" i="1" s="1"/>
  <c r="DT115" i="1" s="1"/>
  <c r="DQ114" i="1"/>
  <c r="DS114" i="1" s="1"/>
  <c r="DT114" i="1" s="1"/>
  <c r="DQ113" i="1"/>
  <c r="DS113" i="1" s="1"/>
  <c r="DT113" i="1" s="1"/>
  <c r="DQ112" i="1"/>
  <c r="DS112" i="1" s="1"/>
  <c r="DQ111" i="1"/>
  <c r="DS111" i="1" s="1"/>
  <c r="DT111" i="1" s="1"/>
  <c r="DQ110" i="1"/>
  <c r="DS110" i="1" s="1"/>
  <c r="DT110" i="1" s="1"/>
  <c r="DQ109" i="1"/>
  <c r="DS109" i="1" s="1"/>
  <c r="DT109" i="1" s="1"/>
  <c r="DQ108" i="1"/>
  <c r="DS108" i="1" s="1"/>
  <c r="DT108" i="1" s="1"/>
  <c r="DQ107" i="1"/>
  <c r="DS107" i="1" s="1"/>
  <c r="DT107" i="1" s="1"/>
  <c r="DQ106" i="1"/>
  <c r="DS106" i="1" s="1"/>
  <c r="DT106" i="1" s="1"/>
  <c r="DQ105" i="1"/>
  <c r="DS105" i="1" s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Q104" i="1"/>
  <c r="O104" i="1"/>
  <c r="DQ103" i="1"/>
  <c r="DS103" i="1" s="1"/>
  <c r="DT103" i="1" s="1"/>
  <c r="DQ102" i="1"/>
  <c r="DS102" i="1" s="1"/>
  <c r="DT102" i="1" s="1"/>
  <c r="DQ101" i="1"/>
  <c r="DS101" i="1" s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Q100" i="1"/>
  <c r="O100" i="1"/>
  <c r="DQ99" i="1"/>
  <c r="DS99" i="1" s="1"/>
  <c r="DT99" i="1" s="1"/>
  <c r="DQ98" i="1"/>
  <c r="DS98" i="1" s="1"/>
  <c r="DT98" i="1" s="1"/>
  <c r="DQ97" i="1"/>
  <c r="DS97" i="1" s="1"/>
  <c r="DT97" i="1" s="1"/>
  <c r="DQ96" i="1"/>
  <c r="DS96" i="1" s="1"/>
  <c r="DT96" i="1" s="1"/>
  <c r="DQ95" i="1"/>
  <c r="DS95" i="1" s="1"/>
  <c r="DT95" i="1" s="1"/>
  <c r="DQ94" i="1"/>
  <c r="DS94" i="1" s="1"/>
  <c r="DQ93" i="1"/>
  <c r="DS93" i="1" s="1"/>
  <c r="DT93" i="1" s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Q92" i="1"/>
  <c r="O92" i="1"/>
  <c r="DQ91" i="1"/>
  <c r="DS91" i="1" s="1"/>
  <c r="DT91" i="1" s="1"/>
  <c r="DQ90" i="1"/>
  <c r="DS90" i="1" s="1"/>
  <c r="DT90" i="1" s="1"/>
  <c r="DQ89" i="1"/>
  <c r="DS89" i="1" s="1"/>
  <c r="DT89" i="1" s="1"/>
  <c r="DQ88" i="1"/>
  <c r="DS88" i="1" s="1"/>
  <c r="DT88" i="1" s="1"/>
  <c r="DQ87" i="1"/>
  <c r="DS87" i="1" s="1"/>
  <c r="DT87" i="1" s="1"/>
  <c r="DQ86" i="1"/>
  <c r="DS86" i="1" s="1"/>
  <c r="DT86" i="1" s="1"/>
  <c r="DQ85" i="1"/>
  <c r="DS85" i="1" s="1"/>
  <c r="DT85" i="1" s="1"/>
  <c r="DQ84" i="1"/>
  <c r="DS84" i="1" s="1"/>
  <c r="DT84" i="1" s="1"/>
  <c r="DQ83" i="1"/>
  <c r="DS83" i="1" s="1"/>
  <c r="DT83" i="1" s="1"/>
  <c r="DQ82" i="1"/>
  <c r="DS82" i="1" s="1"/>
  <c r="DT82" i="1" s="1"/>
  <c r="DQ81" i="1"/>
  <c r="DS81" i="1" s="1"/>
  <c r="DT81" i="1" s="1"/>
  <c r="DQ80" i="1"/>
  <c r="DS80" i="1" s="1"/>
  <c r="DO79" i="1"/>
  <c r="DM79" i="1"/>
  <c r="DK79" i="1"/>
  <c r="DI79" i="1"/>
  <c r="DG79" i="1"/>
  <c r="DE79" i="1"/>
  <c r="DC79" i="1"/>
  <c r="DA79" i="1"/>
  <c r="CY79" i="1"/>
  <c r="CW79" i="1"/>
  <c r="CU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Q79" i="1"/>
  <c r="O79" i="1"/>
  <c r="DQ78" i="1"/>
  <c r="DS78" i="1" s="1"/>
  <c r="DT78" i="1" s="1"/>
  <c r="DQ77" i="1"/>
  <c r="DS77" i="1" s="1"/>
  <c r="DT77" i="1" s="1"/>
  <c r="DQ76" i="1"/>
  <c r="DS76" i="1" s="1"/>
  <c r="DT76" i="1" s="1"/>
  <c r="DQ75" i="1"/>
  <c r="DO74" i="1"/>
  <c r="DM74" i="1"/>
  <c r="DK74" i="1"/>
  <c r="DI74" i="1"/>
  <c r="DG74" i="1"/>
  <c r="DE74" i="1"/>
  <c r="DC74" i="1"/>
  <c r="DA74" i="1"/>
  <c r="CY74" i="1"/>
  <c r="CW74" i="1"/>
  <c r="CU74" i="1"/>
  <c r="CS74" i="1"/>
  <c r="CQ74" i="1"/>
  <c r="CO74" i="1"/>
  <c r="CM74" i="1"/>
  <c r="CK74" i="1"/>
  <c r="CI74" i="1"/>
  <c r="CG74" i="1"/>
  <c r="CE74" i="1"/>
  <c r="CC74" i="1"/>
  <c r="CA74" i="1"/>
  <c r="BY74" i="1"/>
  <c r="BW74" i="1"/>
  <c r="BU74" i="1"/>
  <c r="BS74" i="1"/>
  <c r="BQ74" i="1"/>
  <c r="BO74" i="1"/>
  <c r="BM74" i="1"/>
  <c r="BK74" i="1"/>
  <c r="BI74" i="1"/>
  <c r="BG74" i="1"/>
  <c r="BE74" i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C74" i="1"/>
  <c r="AA74" i="1"/>
  <c r="Y74" i="1"/>
  <c r="W74" i="1"/>
  <c r="U74" i="1"/>
  <c r="Q74" i="1"/>
  <c r="O74" i="1"/>
  <c r="DQ73" i="1"/>
  <c r="DS73" i="1" s="1"/>
  <c r="DQ72" i="1"/>
  <c r="DS72" i="1" s="1"/>
  <c r="DT72" i="1" s="1"/>
  <c r="DQ71" i="1"/>
  <c r="DS71" i="1" s="1"/>
  <c r="DT71" i="1" s="1"/>
  <c r="DQ70" i="1"/>
  <c r="DS70" i="1" s="1"/>
  <c r="DT70" i="1" s="1"/>
  <c r="DQ69" i="1"/>
  <c r="DS69" i="1" s="1"/>
  <c r="DT69" i="1" s="1"/>
  <c r="DQ68" i="1"/>
  <c r="DS68" i="1" s="1"/>
  <c r="DT68" i="1" s="1"/>
  <c r="DQ67" i="1"/>
  <c r="DS67" i="1" s="1"/>
  <c r="DO66" i="1"/>
  <c r="DM66" i="1"/>
  <c r="DK66" i="1"/>
  <c r="DI66" i="1"/>
  <c r="DG66" i="1"/>
  <c r="DE66" i="1"/>
  <c r="DC66" i="1"/>
  <c r="DA66" i="1"/>
  <c r="CY66" i="1"/>
  <c r="CW66" i="1"/>
  <c r="CU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Q66" i="1"/>
  <c r="O66" i="1"/>
  <c r="DQ65" i="1"/>
  <c r="DS65" i="1" s="1"/>
  <c r="DT65" i="1" s="1"/>
  <c r="DQ64" i="1"/>
  <c r="DS64" i="1" s="1"/>
  <c r="DT64" i="1" s="1"/>
  <c r="DQ63" i="1"/>
  <c r="DS63" i="1" s="1"/>
  <c r="DT63" i="1" s="1"/>
  <c r="DQ62" i="1"/>
  <c r="DS62" i="1" s="1"/>
  <c r="DT62" i="1" s="1"/>
  <c r="DQ61" i="1"/>
  <c r="DS61" i="1" s="1"/>
  <c r="DT61" i="1" s="1"/>
  <c r="DQ60" i="1"/>
  <c r="DS60" i="1" s="1"/>
  <c r="DT60" i="1" s="1"/>
  <c r="DQ59" i="1"/>
  <c r="DS59" i="1" s="1"/>
  <c r="DT59" i="1" s="1"/>
  <c r="DQ58" i="1"/>
  <c r="DS58" i="1" s="1"/>
  <c r="DT58" i="1" s="1"/>
  <c r="DQ57" i="1"/>
  <c r="DS57" i="1" s="1"/>
  <c r="DT57" i="1" s="1"/>
  <c r="DQ56" i="1"/>
  <c r="DS56" i="1" s="1"/>
  <c r="DT56" i="1" s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Q55" i="1"/>
  <c r="O55" i="1"/>
  <c r="DQ54" i="1"/>
  <c r="DS54" i="1" s="1"/>
  <c r="DT54" i="1" s="1"/>
  <c r="DQ53" i="1"/>
  <c r="DS53" i="1" s="1"/>
  <c r="DT53" i="1" s="1"/>
  <c r="DQ52" i="1"/>
  <c r="DS52" i="1" s="1"/>
  <c r="DO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Q51" i="1"/>
  <c r="O51" i="1"/>
  <c r="DQ50" i="1"/>
  <c r="DS50" i="1" s="1"/>
  <c r="DO49" i="1"/>
  <c r="DM49" i="1"/>
  <c r="DK49" i="1"/>
  <c r="DI49" i="1"/>
  <c r="DG49" i="1"/>
  <c r="DE49" i="1"/>
  <c r="DC49" i="1"/>
  <c r="DA49" i="1"/>
  <c r="CY49" i="1"/>
  <c r="CW49" i="1"/>
  <c r="CU49" i="1"/>
  <c r="CS49" i="1"/>
  <c r="CQ49" i="1"/>
  <c r="CO49" i="1"/>
  <c r="CM49" i="1"/>
  <c r="CK49" i="1"/>
  <c r="CI49" i="1"/>
  <c r="CG49" i="1"/>
  <c r="CE49" i="1"/>
  <c r="CC49" i="1"/>
  <c r="CA49" i="1"/>
  <c r="BY49" i="1"/>
  <c r="BW49" i="1"/>
  <c r="BU49" i="1"/>
  <c r="BS49" i="1"/>
  <c r="BQ49" i="1"/>
  <c r="BO49" i="1"/>
  <c r="BM49" i="1"/>
  <c r="BK49" i="1"/>
  <c r="BI49" i="1"/>
  <c r="BG49" i="1"/>
  <c r="BE49" i="1"/>
  <c r="BC49" i="1"/>
  <c r="BA49" i="1"/>
  <c r="AY49" i="1"/>
  <c r="AW49" i="1"/>
  <c r="AU49" i="1"/>
  <c r="AS49" i="1"/>
  <c r="AQ49" i="1"/>
  <c r="AO49" i="1"/>
  <c r="AM49" i="1"/>
  <c r="AK49" i="1"/>
  <c r="AI49" i="1"/>
  <c r="AG49" i="1"/>
  <c r="AE49" i="1"/>
  <c r="AC49" i="1"/>
  <c r="AA49" i="1"/>
  <c r="Y49" i="1"/>
  <c r="W49" i="1"/>
  <c r="U49" i="1"/>
  <c r="Q49" i="1"/>
  <c r="O49" i="1"/>
  <c r="DQ48" i="1"/>
  <c r="DS48" i="1" s="1"/>
  <c r="DT48" i="1" s="1"/>
  <c r="DQ47" i="1"/>
  <c r="DS47" i="1" s="1"/>
  <c r="DT47" i="1" s="1"/>
  <c r="DQ46" i="1"/>
  <c r="DS46" i="1" s="1"/>
  <c r="DO45" i="1"/>
  <c r="DM45" i="1"/>
  <c r="DK45" i="1"/>
  <c r="DI45" i="1"/>
  <c r="DG45" i="1"/>
  <c r="DE45" i="1"/>
  <c r="DC45" i="1"/>
  <c r="DA45" i="1"/>
  <c r="CY45" i="1"/>
  <c r="CW45" i="1"/>
  <c r="CU45" i="1"/>
  <c r="CS45" i="1"/>
  <c r="CQ45" i="1"/>
  <c r="CO45" i="1"/>
  <c r="CM45" i="1"/>
  <c r="CK45" i="1"/>
  <c r="CI45" i="1"/>
  <c r="CG45" i="1"/>
  <c r="CE45" i="1"/>
  <c r="CC45" i="1"/>
  <c r="CA45" i="1"/>
  <c r="BY45" i="1"/>
  <c r="BW45" i="1"/>
  <c r="BU45" i="1"/>
  <c r="BS45" i="1"/>
  <c r="BQ45" i="1"/>
  <c r="BO45" i="1"/>
  <c r="BM45" i="1"/>
  <c r="BK45" i="1"/>
  <c r="BI45" i="1"/>
  <c r="BG45" i="1"/>
  <c r="BE45" i="1"/>
  <c r="BC45" i="1"/>
  <c r="BA45" i="1"/>
  <c r="AY45" i="1"/>
  <c r="AW45" i="1"/>
  <c r="AU45" i="1"/>
  <c r="AS45" i="1"/>
  <c r="AQ45" i="1"/>
  <c r="AO45" i="1"/>
  <c r="AM45" i="1"/>
  <c r="AK45" i="1"/>
  <c r="AI45" i="1"/>
  <c r="AG45" i="1"/>
  <c r="AE45" i="1"/>
  <c r="AC45" i="1"/>
  <c r="AA45" i="1"/>
  <c r="Y45" i="1"/>
  <c r="W45" i="1"/>
  <c r="U45" i="1"/>
  <c r="Q45" i="1"/>
  <c r="O45" i="1"/>
  <c r="DQ44" i="1"/>
  <c r="DS44" i="1" s="1"/>
  <c r="DT44" i="1" s="1"/>
  <c r="DQ43" i="1"/>
  <c r="DS43" i="1" s="1"/>
  <c r="DT43" i="1" s="1"/>
  <c r="DQ42" i="1"/>
  <c r="DS42" i="1" s="1"/>
  <c r="DT42" i="1" s="1"/>
  <c r="DQ41" i="1"/>
  <c r="DS41" i="1" s="1"/>
  <c r="DT41" i="1" s="1"/>
  <c r="DQ40" i="1"/>
  <c r="DS40" i="1" s="1"/>
  <c r="DO39" i="1"/>
  <c r="DM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Q39" i="1"/>
  <c r="O39" i="1"/>
  <c r="DQ38" i="1"/>
  <c r="DS38" i="1" s="1"/>
  <c r="DT38" i="1" s="1"/>
  <c r="DQ37" i="1"/>
  <c r="DS37" i="1" s="1"/>
  <c r="DT37" i="1" s="1"/>
  <c r="DQ36" i="1"/>
  <c r="DS36" i="1" s="1"/>
  <c r="DT36" i="1" s="1"/>
  <c r="DQ35" i="1"/>
  <c r="DS35" i="1" s="1"/>
  <c r="DT35" i="1" s="1"/>
  <c r="DQ34" i="1"/>
  <c r="DS34" i="1" s="1"/>
  <c r="DO33" i="1"/>
  <c r="DM33" i="1"/>
  <c r="DK33" i="1"/>
  <c r="DI33" i="1"/>
  <c r="DG33" i="1"/>
  <c r="DE33" i="1"/>
  <c r="DC33" i="1"/>
  <c r="DA33" i="1"/>
  <c r="CY33" i="1"/>
  <c r="CW33" i="1"/>
  <c r="CU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Q33" i="1"/>
  <c r="O33" i="1"/>
  <c r="DQ32" i="1"/>
  <c r="DS32" i="1" s="1"/>
  <c r="DT32" i="1" s="1"/>
  <c r="DQ31" i="1"/>
  <c r="DS31" i="1" s="1"/>
  <c r="DO30" i="1"/>
  <c r="DM30" i="1"/>
  <c r="DK30" i="1"/>
  <c r="DI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M30" i="1"/>
  <c r="BK30" i="1"/>
  <c r="BI30" i="1"/>
  <c r="BG30" i="1"/>
  <c r="BE30" i="1"/>
  <c r="BC30" i="1"/>
  <c r="BA30" i="1"/>
  <c r="AY30" i="1"/>
  <c r="AW30" i="1"/>
  <c r="AU30" i="1"/>
  <c r="AS30" i="1"/>
  <c r="AQ30" i="1"/>
  <c r="AO30" i="1"/>
  <c r="AM30" i="1"/>
  <c r="AK30" i="1"/>
  <c r="AI30" i="1"/>
  <c r="AG30" i="1"/>
  <c r="AE30" i="1"/>
  <c r="AC30" i="1"/>
  <c r="AA30" i="1"/>
  <c r="Y30" i="1"/>
  <c r="W30" i="1"/>
  <c r="U30" i="1"/>
  <c r="Q30" i="1"/>
  <c r="O30" i="1"/>
  <c r="DQ29" i="1"/>
  <c r="DS29" i="1" s="1"/>
  <c r="DT29" i="1" s="1"/>
  <c r="DQ28" i="1"/>
  <c r="DS28" i="1" s="1"/>
  <c r="DT28" i="1" s="1"/>
  <c r="DQ27" i="1"/>
  <c r="DS27" i="1" s="1"/>
  <c r="DT27" i="1" s="1"/>
  <c r="DQ26" i="1"/>
  <c r="DS26" i="1" s="1"/>
  <c r="DT26" i="1" s="1"/>
  <c r="DQ25" i="1"/>
  <c r="DS25" i="1" s="1"/>
  <c r="DT25" i="1" s="1"/>
  <c r="DQ24" i="1"/>
  <c r="DS24" i="1" s="1"/>
  <c r="DT24" i="1" s="1"/>
  <c r="DQ23" i="1"/>
  <c r="DS23" i="1" s="1"/>
  <c r="DT23" i="1" s="1"/>
  <c r="DQ22" i="1"/>
  <c r="DS22" i="1" s="1"/>
  <c r="DT22" i="1" s="1"/>
  <c r="DQ21" i="1"/>
  <c r="DS21" i="1" s="1"/>
  <c r="DT21" i="1" s="1"/>
  <c r="AE20" i="1"/>
  <c r="DQ20" i="1" s="1"/>
  <c r="DS20" i="1" s="1"/>
  <c r="DT20" i="1" s="1"/>
  <c r="AE19" i="1"/>
  <c r="DQ19" i="1" s="1"/>
  <c r="DQ18" i="1"/>
  <c r="DS18" i="1" s="1"/>
  <c r="DT18" i="1" s="1"/>
  <c r="BE17" i="1"/>
  <c r="BE16" i="1" s="1"/>
  <c r="AE17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C16" i="1"/>
  <c r="AA16" i="1"/>
  <c r="Y16" i="1"/>
  <c r="W16" i="1"/>
  <c r="U16" i="1"/>
  <c r="Q16" i="1"/>
  <c r="O16" i="1"/>
  <c r="D16" i="1"/>
  <c r="D17" i="1" s="1"/>
  <c r="DQ15" i="1"/>
  <c r="DQ14" i="1" s="1"/>
  <c r="DP15" i="1"/>
  <c r="DP14" i="1" s="1"/>
  <c r="DN15" i="1"/>
  <c r="DN14" i="1" s="1"/>
  <c r="DL15" i="1"/>
  <c r="DJ15" i="1"/>
  <c r="DJ14" i="1" s="1"/>
  <c r="DH15" i="1"/>
  <c r="DH14" i="1" s="1"/>
  <c r="DF15" i="1"/>
  <c r="DF14" i="1" s="1"/>
  <c r="DD15" i="1"/>
  <c r="DB15" i="1"/>
  <c r="DB14" i="1" s="1"/>
  <c r="CZ15" i="1"/>
  <c r="CX15" i="1"/>
  <c r="CX14" i="1" s="1"/>
  <c r="CV15" i="1"/>
  <c r="CT15" i="1"/>
  <c r="CT14" i="1" s="1"/>
  <c r="CR15" i="1"/>
  <c r="CR14" i="1" s="1"/>
  <c r="CP15" i="1"/>
  <c r="CP14" i="1" s="1"/>
  <c r="CN15" i="1"/>
  <c r="CL15" i="1"/>
  <c r="CL14" i="1" s="1"/>
  <c r="CJ15" i="1"/>
  <c r="CJ14" i="1" s="1"/>
  <c r="CH15" i="1"/>
  <c r="CH14" i="1" s="1"/>
  <c r="CF15" i="1"/>
  <c r="CD15" i="1"/>
  <c r="CD14" i="1" s="1"/>
  <c r="CB15" i="1"/>
  <c r="CB14" i="1" s="1"/>
  <c r="BZ15" i="1"/>
  <c r="BZ14" i="1" s="1"/>
  <c r="BX15" i="1"/>
  <c r="BV15" i="1"/>
  <c r="BV14" i="1" s="1"/>
  <c r="BT15" i="1"/>
  <c r="BT14" i="1" s="1"/>
  <c r="BR15" i="1"/>
  <c r="BR14" i="1" s="1"/>
  <c r="BP15" i="1"/>
  <c r="BN15" i="1"/>
  <c r="BN14" i="1" s="1"/>
  <c r="BL15" i="1"/>
  <c r="BL14" i="1" s="1"/>
  <c r="BJ15" i="1"/>
  <c r="BJ14" i="1" s="1"/>
  <c r="BH15" i="1"/>
  <c r="BF15" i="1"/>
  <c r="BF14" i="1" s="1"/>
  <c r="BD15" i="1"/>
  <c r="BB15" i="1"/>
  <c r="BB14" i="1" s="1"/>
  <c r="AZ15" i="1"/>
  <c r="AX15" i="1"/>
  <c r="AX14" i="1" s="1"/>
  <c r="AV15" i="1"/>
  <c r="AV14" i="1" s="1"/>
  <c r="AT15" i="1"/>
  <c r="AT14" i="1" s="1"/>
  <c r="AR15" i="1"/>
  <c r="AP15" i="1"/>
  <c r="AP14" i="1" s="1"/>
  <c r="AN15" i="1"/>
  <c r="AL15" i="1"/>
  <c r="AL14" i="1" s="1"/>
  <c r="AJ15" i="1"/>
  <c r="AJ14" i="1" s="1"/>
  <c r="AH15" i="1"/>
  <c r="AH14" i="1" s="1"/>
  <c r="AF15" i="1"/>
  <c r="AF14" i="1" s="1"/>
  <c r="AD15" i="1"/>
  <c r="AD14" i="1" s="1"/>
  <c r="AB15" i="1"/>
  <c r="AB14" i="1" s="1"/>
  <c r="Z15" i="1"/>
  <c r="Z14" i="1" s="1"/>
  <c r="X15" i="1"/>
  <c r="X14" i="1" s="1"/>
  <c r="V15" i="1"/>
  <c r="V14" i="1" s="1"/>
  <c r="T15" i="1"/>
  <c r="T14" i="1" s="1"/>
  <c r="R15" i="1"/>
  <c r="R14" i="1" s="1"/>
  <c r="P15" i="1"/>
  <c r="P14" i="1" s="1"/>
  <c r="DO14" i="1"/>
  <c r="DL14" i="1"/>
  <c r="DK14" i="1"/>
  <c r="DI14" i="1"/>
  <c r="DG14" i="1"/>
  <c r="DE14" i="1"/>
  <c r="DD14" i="1"/>
  <c r="DC14" i="1"/>
  <c r="DA14" i="1"/>
  <c r="CZ14" i="1"/>
  <c r="CY14" i="1"/>
  <c r="CW14" i="1"/>
  <c r="CV14" i="1"/>
  <c r="CU14" i="1"/>
  <c r="CS14" i="1"/>
  <c r="CQ14" i="1"/>
  <c r="CO14" i="1"/>
  <c r="CN14" i="1"/>
  <c r="CM14" i="1"/>
  <c r="CK14" i="1"/>
  <c r="CI14" i="1"/>
  <c r="CG14" i="1"/>
  <c r="CF14" i="1"/>
  <c r="CE14" i="1"/>
  <c r="CC14" i="1"/>
  <c r="CA14" i="1"/>
  <c r="BY14" i="1"/>
  <c r="BX14" i="1"/>
  <c r="BW14" i="1"/>
  <c r="BU14" i="1"/>
  <c r="BS14" i="1"/>
  <c r="BQ14" i="1"/>
  <c r="BP14" i="1"/>
  <c r="BO14" i="1"/>
  <c r="BM14" i="1"/>
  <c r="BK14" i="1"/>
  <c r="BI14" i="1"/>
  <c r="BH14" i="1"/>
  <c r="BG14" i="1"/>
  <c r="BE14" i="1"/>
  <c r="BD14" i="1"/>
  <c r="BC14" i="1"/>
  <c r="BA14" i="1"/>
  <c r="AZ14" i="1"/>
  <c r="AY14" i="1"/>
  <c r="AW14" i="1"/>
  <c r="AU14" i="1"/>
  <c r="AS14" i="1"/>
  <c r="AR14" i="1"/>
  <c r="AQ14" i="1"/>
  <c r="AO14" i="1"/>
  <c r="AN14" i="1"/>
  <c r="AM14" i="1"/>
  <c r="AK14" i="1"/>
  <c r="AI14" i="1"/>
  <c r="AG14" i="1"/>
  <c r="AE14" i="1"/>
  <c r="AC14" i="1"/>
  <c r="AA14" i="1"/>
  <c r="Y14" i="1"/>
  <c r="W14" i="1"/>
  <c r="U14" i="1"/>
  <c r="Q14" i="1"/>
  <c r="O14" i="1"/>
  <c r="DQ324" i="1" l="1"/>
  <c r="DQ305" i="1"/>
  <c r="DQ17" i="1"/>
  <c r="DS17" i="1" s="1"/>
  <c r="DQ193" i="1"/>
  <c r="DS232" i="1"/>
  <c r="DS306" i="1"/>
  <c r="DQ74" i="1"/>
  <c r="DS30" i="1"/>
  <c r="DS194" i="1"/>
  <c r="DT194" i="1" s="1"/>
  <c r="DQ249" i="1"/>
  <c r="DS325" i="1"/>
  <c r="DQ332" i="1"/>
  <c r="DQ92" i="1"/>
  <c r="DS15" i="1"/>
  <c r="DS14" i="1" s="1"/>
  <c r="DQ30" i="1"/>
  <c r="DQ51" i="1"/>
  <c r="DS75" i="1"/>
  <c r="DS74" i="1" s="1"/>
  <c r="DT74" i="1" s="1"/>
  <c r="DQ134" i="1"/>
  <c r="DQ207" i="1"/>
  <c r="DQ219" i="1"/>
  <c r="DQ338" i="1"/>
  <c r="DQ356" i="1"/>
  <c r="AE16" i="1"/>
  <c r="DQ55" i="1"/>
  <c r="DQ146" i="1"/>
  <c r="DQ234" i="1"/>
  <c r="DQ297" i="1"/>
  <c r="DS297" i="1" s="1"/>
  <c r="DT297" i="1" s="1"/>
  <c r="DR15" i="1"/>
  <c r="DR14" i="1" s="1"/>
  <c r="DQ49" i="1"/>
  <c r="DQ66" i="1"/>
  <c r="DQ100" i="1"/>
  <c r="DQ104" i="1"/>
  <c r="DQ232" i="1"/>
  <c r="DS356" i="1"/>
  <c r="DS45" i="1"/>
  <c r="DT46" i="1"/>
  <c r="DQ16" i="1"/>
  <c r="DS19" i="1"/>
  <c r="DT19" i="1" s="1"/>
  <c r="DS39" i="1"/>
  <c r="DT40" i="1"/>
  <c r="DS49" i="1"/>
  <c r="DT49" i="1" s="1"/>
  <c r="DT50" i="1"/>
  <c r="DT14" i="1"/>
  <c r="DT17" i="1"/>
  <c r="DS16" i="1"/>
  <c r="DT16" i="1" s="1"/>
  <c r="DS33" i="1"/>
  <c r="DT34" i="1"/>
  <c r="D18" i="1"/>
  <c r="DJ17" i="1"/>
  <c r="DB17" i="1"/>
  <c r="CT17" i="1"/>
  <c r="CL17" i="1"/>
  <c r="CD17" i="1"/>
  <c r="BV17" i="1"/>
  <c r="BN17" i="1"/>
  <c r="BF17" i="1"/>
  <c r="AZ17" i="1"/>
  <c r="AR17" i="1"/>
  <c r="AJ17" i="1"/>
  <c r="AD17" i="1"/>
  <c r="V17" i="1"/>
  <c r="DP17" i="1"/>
  <c r="DH17" i="1"/>
  <c r="CZ17" i="1"/>
  <c r="CR17" i="1"/>
  <c r="CJ17" i="1"/>
  <c r="CB17" i="1"/>
  <c r="BT17" i="1"/>
  <c r="BL17" i="1"/>
  <c r="AX17" i="1"/>
  <c r="AP17" i="1"/>
  <c r="AH17" i="1"/>
  <c r="AB17" i="1"/>
  <c r="T17" i="1"/>
  <c r="DN17" i="1"/>
  <c r="DF17" i="1"/>
  <c r="CX17" i="1"/>
  <c r="CP17" i="1"/>
  <c r="CH17" i="1"/>
  <c r="BZ17" i="1"/>
  <c r="BR17" i="1"/>
  <c r="BJ17" i="1"/>
  <c r="BD17" i="1"/>
  <c r="AV17" i="1"/>
  <c r="AN17" i="1"/>
  <c r="AF17" i="1"/>
  <c r="Z17" i="1"/>
  <c r="R17" i="1"/>
  <c r="DL17" i="1"/>
  <c r="DD17" i="1"/>
  <c r="CV17" i="1"/>
  <c r="CN17" i="1"/>
  <c r="CF17" i="1"/>
  <c r="BX17" i="1"/>
  <c r="BP17" i="1"/>
  <c r="BH17" i="1"/>
  <c r="BB17" i="1"/>
  <c r="AT17" i="1"/>
  <c r="AL17" i="1"/>
  <c r="X17" i="1"/>
  <c r="P17" i="1"/>
  <c r="DS51" i="1"/>
  <c r="DT52" i="1"/>
  <c r="W366" i="1"/>
  <c r="AA366" i="1"/>
  <c r="AM366" i="1"/>
  <c r="AU366" i="1"/>
  <c r="BC366" i="1"/>
  <c r="BG366" i="1"/>
  <c r="BO366" i="1"/>
  <c r="BW366" i="1"/>
  <c r="CE366" i="1"/>
  <c r="CM366" i="1"/>
  <c r="CU366" i="1"/>
  <c r="DC366" i="1"/>
  <c r="O366" i="1"/>
  <c r="DT15" i="1"/>
  <c r="DT31" i="1"/>
  <c r="DS66" i="1"/>
  <c r="DT66" i="1" s="1"/>
  <c r="DT67" i="1"/>
  <c r="Y366" i="1"/>
  <c r="AC366" i="1"/>
  <c r="AO366" i="1"/>
  <c r="AW366" i="1"/>
  <c r="BE366" i="1"/>
  <c r="BM366" i="1"/>
  <c r="CC366" i="1"/>
  <c r="CS366" i="1"/>
  <c r="DQ33" i="1"/>
  <c r="DQ39" i="1"/>
  <c r="DQ45" i="1"/>
  <c r="U366" i="1"/>
  <c r="AG366" i="1"/>
  <c r="AK366" i="1"/>
  <c r="AS366" i="1"/>
  <c r="BA366" i="1"/>
  <c r="BI366" i="1"/>
  <c r="BQ366" i="1"/>
  <c r="BU366" i="1"/>
  <c r="BY366" i="1"/>
  <c r="CG366" i="1"/>
  <c r="CK366" i="1"/>
  <c r="CO366" i="1"/>
  <c r="CW366" i="1"/>
  <c r="DA366" i="1"/>
  <c r="DE366" i="1"/>
  <c r="DI366" i="1"/>
  <c r="Q366" i="1"/>
  <c r="DO366" i="1"/>
  <c r="DT80" i="1"/>
  <c r="DS79" i="1"/>
  <c r="AE366" i="1"/>
  <c r="AI366" i="1"/>
  <c r="AQ366" i="1"/>
  <c r="AY366" i="1"/>
  <c r="BK366" i="1"/>
  <c r="BS366" i="1"/>
  <c r="CA366" i="1"/>
  <c r="CI366" i="1"/>
  <c r="CQ366" i="1"/>
  <c r="CY366" i="1"/>
  <c r="DG366" i="1"/>
  <c r="DK366" i="1"/>
  <c r="DM366" i="1"/>
  <c r="DS55" i="1"/>
  <c r="DT55" i="1" s="1"/>
  <c r="DT94" i="1"/>
  <c r="DS92" i="1"/>
  <c r="DS104" i="1"/>
  <c r="DT104" i="1" s="1"/>
  <c r="DT105" i="1"/>
  <c r="DT122" i="1"/>
  <c r="DQ79" i="1"/>
  <c r="DS100" i="1"/>
  <c r="DT100" i="1" s="1"/>
  <c r="DT101" i="1"/>
  <c r="DS134" i="1"/>
  <c r="DT134" i="1" s="1"/>
  <c r="DT135" i="1"/>
  <c r="DS142" i="1"/>
  <c r="DT143" i="1"/>
  <c r="DT184" i="1"/>
  <c r="DS182" i="1"/>
  <c r="DQ124" i="1"/>
  <c r="DS124" i="1" s="1"/>
  <c r="DT124" i="1" s="1"/>
  <c r="DQ142" i="1"/>
  <c r="DS146" i="1"/>
  <c r="DT147" i="1"/>
  <c r="DS193" i="1"/>
  <c r="DT193" i="1" s="1"/>
  <c r="DQ182" i="1"/>
  <c r="DT203" i="1"/>
  <c r="DS202" i="1"/>
  <c r="DS207" i="1"/>
  <c r="DT207" i="1" s="1"/>
  <c r="DT215" i="1"/>
  <c r="DS214" i="1"/>
  <c r="DS219" i="1"/>
  <c r="DT219" i="1" s="1"/>
  <c r="DT208" i="1"/>
  <c r="DT220" i="1"/>
  <c r="DS249" i="1"/>
  <c r="DT249" i="1" s="1"/>
  <c r="DT251" i="1"/>
  <c r="DQ202" i="1"/>
  <c r="DQ214" i="1"/>
  <c r="DS234" i="1"/>
  <c r="DT234" i="1" s="1"/>
  <c r="DT235" i="1"/>
  <c r="DT256" i="1"/>
  <c r="DS255" i="1"/>
  <c r="DQ255" i="1"/>
  <c r="DS269" i="1"/>
  <c r="DT270" i="1"/>
  <c r="DT286" i="1"/>
  <c r="DS285" i="1"/>
  <c r="DQ269" i="1"/>
  <c r="DS305" i="1"/>
  <c r="DT305" i="1" s="1"/>
  <c r="DT306" i="1"/>
  <c r="DS324" i="1"/>
  <c r="DT324" i="1" s="1"/>
  <c r="DT333" i="1"/>
  <c r="DS332" i="1"/>
  <c r="DT332" i="1" s="1"/>
  <c r="DT325" i="1"/>
  <c r="DS338" i="1"/>
  <c r="DT338" i="1" s="1"/>
  <c r="DT340" i="1"/>
  <c r="DS349" i="1"/>
  <c r="DS348" i="1" s="1"/>
  <c r="DQ348" i="1"/>
  <c r="DT357" i="1"/>
  <c r="DT232" i="1" l="1"/>
  <c r="DT30" i="1"/>
  <c r="DT75" i="1"/>
  <c r="DT92" i="1"/>
  <c r="DT348" i="1"/>
  <c r="DT146" i="1"/>
  <c r="DQ121" i="1"/>
  <c r="DT121" i="1" s="1"/>
  <c r="DT356" i="1"/>
  <c r="DT255" i="1"/>
  <c r="DS121" i="1"/>
  <c r="DT51" i="1"/>
  <c r="DQ285" i="1"/>
  <c r="DT285" i="1" s="1"/>
  <c r="DQ366" i="1"/>
  <c r="DT202" i="1"/>
  <c r="DT79" i="1"/>
  <c r="DN18" i="1"/>
  <c r="DF18" i="1"/>
  <c r="CX18" i="1"/>
  <c r="CP18" i="1"/>
  <c r="CH18" i="1"/>
  <c r="BZ18" i="1"/>
  <c r="BR18" i="1"/>
  <c r="BJ18" i="1"/>
  <c r="BB18" i="1"/>
  <c r="AT18" i="1"/>
  <c r="AL18" i="1"/>
  <c r="AD18" i="1"/>
  <c r="V18" i="1"/>
  <c r="DL18" i="1"/>
  <c r="DD18" i="1"/>
  <c r="CV18" i="1"/>
  <c r="CN18" i="1"/>
  <c r="CF18" i="1"/>
  <c r="BX18" i="1"/>
  <c r="BP18" i="1"/>
  <c r="BH18" i="1"/>
  <c r="AZ18" i="1"/>
  <c r="AR18" i="1"/>
  <c r="AJ18" i="1"/>
  <c r="AB18" i="1"/>
  <c r="T18" i="1"/>
  <c r="D19" i="1"/>
  <c r="DJ18" i="1"/>
  <c r="DB18" i="1"/>
  <c r="CT18" i="1"/>
  <c r="CL18" i="1"/>
  <c r="CD18" i="1"/>
  <c r="BV18" i="1"/>
  <c r="BN18" i="1"/>
  <c r="BF18" i="1"/>
  <c r="AX18" i="1"/>
  <c r="AP18" i="1"/>
  <c r="AH18" i="1"/>
  <c r="Z18" i="1"/>
  <c r="R18" i="1"/>
  <c r="DP18" i="1"/>
  <c r="DH18" i="1"/>
  <c r="CZ18" i="1"/>
  <c r="CR18" i="1"/>
  <c r="CJ18" i="1"/>
  <c r="CB18" i="1"/>
  <c r="BT18" i="1"/>
  <c r="BL18" i="1"/>
  <c r="BD18" i="1"/>
  <c r="AV18" i="1"/>
  <c r="AN18" i="1"/>
  <c r="AF18" i="1"/>
  <c r="X18" i="1"/>
  <c r="P18" i="1"/>
  <c r="DT33" i="1"/>
  <c r="DT39" i="1"/>
  <c r="DT214" i="1"/>
  <c r="DS366" i="1"/>
  <c r="DT45" i="1"/>
  <c r="DT269" i="1"/>
  <c r="DT182" i="1"/>
  <c r="DT142" i="1"/>
  <c r="DR17" i="1"/>
  <c r="DR18" i="1" l="1"/>
  <c r="DT366" i="1"/>
  <c r="DP19" i="1"/>
  <c r="DH19" i="1"/>
  <c r="CZ19" i="1"/>
  <c r="CR19" i="1"/>
  <c r="CJ19" i="1"/>
  <c r="CB19" i="1"/>
  <c r="BT19" i="1"/>
  <c r="BL19" i="1"/>
  <c r="BD19" i="1"/>
  <c r="AV19" i="1"/>
  <c r="AN19" i="1"/>
  <c r="AF19" i="1"/>
  <c r="Z19" i="1"/>
  <c r="R19" i="1"/>
  <c r="DN19" i="1"/>
  <c r="DF19" i="1"/>
  <c r="CX19" i="1"/>
  <c r="CP19" i="1"/>
  <c r="CH19" i="1"/>
  <c r="BZ19" i="1"/>
  <c r="BR19" i="1"/>
  <c r="BJ19" i="1"/>
  <c r="BB19" i="1"/>
  <c r="AT19" i="1"/>
  <c r="AL19" i="1"/>
  <c r="X19" i="1"/>
  <c r="P19" i="1"/>
  <c r="DL19" i="1"/>
  <c r="DD19" i="1"/>
  <c r="CV19" i="1"/>
  <c r="CN19" i="1"/>
  <c r="CF19" i="1"/>
  <c r="BX19" i="1"/>
  <c r="BP19" i="1"/>
  <c r="BH19" i="1"/>
  <c r="AZ19" i="1"/>
  <c r="AR19" i="1"/>
  <c r="AJ19" i="1"/>
  <c r="AD19" i="1"/>
  <c r="V19" i="1"/>
  <c r="D20" i="1"/>
  <c r="DJ19" i="1"/>
  <c r="DB19" i="1"/>
  <c r="CT19" i="1"/>
  <c r="CL19" i="1"/>
  <c r="CD19" i="1"/>
  <c r="BV19" i="1"/>
  <c r="BN19" i="1"/>
  <c r="BF19" i="1"/>
  <c r="AX19" i="1"/>
  <c r="AP19" i="1"/>
  <c r="AH19" i="1"/>
  <c r="AB19" i="1"/>
  <c r="T19" i="1"/>
  <c r="DR19" i="1" l="1"/>
  <c r="D21" i="1"/>
  <c r="DJ20" i="1"/>
  <c r="DB20" i="1"/>
  <c r="CT20" i="1"/>
  <c r="CL20" i="1"/>
  <c r="CD20" i="1"/>
  <c r="BV20" i="1"/>
  <c r="BN20" i="1"/>
  <c r="BF20" i="1"/>
  <c r="AX20" i="1"/>
  <c r="AP20" i="1"/>
  <c r="AH20" i="1"/>
  <c r="AB20" i="1"/>
  <c r="T20" i="1"/>
  <c r="DP20" i="1"/>
  <c r="DH20" i="1"/>
  <c r="CZ20" i="1"/>
  <c r="CR20" i="1"/>
  <c r="CJ20" i="1"/>
  <c r="CB20" i="1"/>
  <c r="BT20" i="1"/>
  <c r="BL20" i="1"/>
  <c r="BD20" i="1"/>
  <c r="AV20" i="1"/>
  <c r="AN20" i="1"/>
  <c r="Z20" i="1"/>
  <c r="R20" i="1"/>
  <c r="DN20" i="1"/>
  <c r="DF20" i="1"/>
  <c r="CX20" i="1"/>
  <c r="CP20" i="1"/>
  <c r="CH20" i="1"/>
  <c r="BZ20" i="1"/>
  <c r="BR20" i="1"/>
  <c r="BJ20" i="1"/>
  <c r="BB20" i="1"/>
  <c r="AT20" i="1"/>
  <c r="AL20" i="1"/>
  <c r="X20" i="1"/>
  <c r="P20" i="1"/>
  <c r="DL20" i="1"/>
  <c r="DD20" i="1"/>
  <c r="CV20" i="1"/>
  <c r="CN20" i="1"/>
  <c r="CF20" i="1"/>
  <c r="BX20" i="1"/>
  <c r="BP20" i="1"/>
  <c r="BH20" i="1"/>
  <c r="AZ20" i="1"/>
  <c r="AR20" i="1"/>
  <c r="AJ20" i="1"/>
  <c r="AD20" i="1"/>
  <c r="V20" i="1"/>
  <c r="AF20" i="1"/>
  <c r="DN21" i="1" l="1"/>
  <c r="DF21" i="1"/>
  <c r="CX21" i="1"/>
  <c r="CP21" i="1"/>
  <c r="CH21" i="1"/>
  <c r="BZ21" i="1"/>
  <c r="BR21" i="1"/>
  <c r="BJ21" i="1"/>
  <c r="BB21" i="1"/>
  <c r="AT21" i="1"/>
  <c r="AL21" i="1"/>
  <c r="AD21" i="1"/>
  <c r="V21" i="1"/>
  <c r="DL21" i="1"/>
  <c r="DD21" i="1"/>
  <c r="CV21" i="1"/>
  <c r="CN21" i="1"/>
  <c r="CF21" i="1"/>
  <c r="BX21" i="1"/>
  <c r="BP21" i="1"/>
  <c r="BH21" i="1"/>
  <c r="AZ21" i="1"/>
  <c r="AR21" i="1"/>
  <c r="AJ21" i="1"/>
  <c r="AB21" i="1"/>
  <c r="T21" i="1"/>
  <c r="D22" i="1"/>
  <c r="DJ21" i="1"/>
  <c r="DB21" i="1"/>
  <c r="CT21" i="1"/>
  <c r="CL21" i="1"/>
  <c r="CD21" i="1"/>
  <c r="BV21" i="1"/>
  <c r="BN21" i="1"/>
  <c r="BF21" i="1"/>
  <c r="AX21" i="1"/>
  <c r="AP21" i="1"/>
  <c r="AH21" i="1"/>
  <c r="Z21" i="1"/>
  <c r="R21" i="1"/>
  <c r="DP21" i="1"/>
  <c r="DH21" i="1"/>
  <c r="CZ21" i="1"/>
  <c r="CR21" i="1"/>
  <c r="CJ21" i="1"/>
  <c r="CB21" i="1"/>
  <c r="BT21" i="1"/>
  <c r="BL21" i="1"/>
  <c r="BD21" i="1"/>
  <c r="AV21" i="1"/>
  <c r="AN21" i="1"/>
  <c r="AF21" i="1"/>
  <c r="X21" i="1"/>
  <c r="P21" i="1"/>
  <c r="DR20" i="1"/>
  <c r="D23" i="1" l="1"/>
  <c r="DJ22" i="1"/>
  <c r="DB22" i="1"/>
  <c r="CT22" i="1"/>
  <c r="CL22" i="1"/>
  <c r="CD22" i="1"/>
  <c r="BV22" i="1"/>
  <c r="BN22" i="1"/>
  <c r="BF22" i="1"/>
  <c r="AX22" i="1"/>
  <c r="AP22" i="1"/>
  <c r="AH22" i="1"/>
  <c r="Z22" i="1"/>
  <c r="R22" i="1"/>
  <c r="DP22" i="1"/>
  <c r="DH22" i="1"/>
  <c r="CZ22" i="1"/>
  <c r="CR22" i="1"/>
  <c r="CJ22" i="1"/>
  <c r="CB22" i="1"/>
  <c r="BT22" i="1"/>
  <c r="BL22" i="1"/>
  <c r="BD22" i="1"/>
  <c r="AV22" i="1"/>
  <c r="AN22" i="1"/>
  <c r="AF22" i="1"/>
  <c r="X22" i="1"/>
  <c r="P22" i="1"/>
  <c r="DN22" i="1"/>
  <c r="DF22" i="1"/>
  <c r="CX22" i="1"/>
  <c r="CP22" i="1"/>
  <c r="CH22" i="1"/>
  <c r="BZ22" i="1"/>
  <c r="BR22" i="1"/>
  <c r="BJ22" i="1"/>
  <c r="BB22" i="1"/>
  <c r="AT22" i="1"/>
  <c r="AL22" i="1"/>
  <c r="AD22" i="1"/>
  <c r="V22" i="1"/>
  <c r="DL22" i="1"/>
  <c r="DD22" i="1"/>
  <c r="CV22" i="1"/>
  <c r="CN22" i="1"/>
  <c r="CF22" i="1"/>
  <c r="BX22" i="1"/>
  <c r="BP22" i="1"/>
  <c r="BH22" i="1"/>
  <c r="AZ22" i="1"/>
  <c r="AR22" i="1"/>
  <c r="AJ22" i="1"/>
  <c r="AB22" i="1"/>
  <c r="T22" i="1"/>
  <c r="DR21" i="1"/>
  <c r="DN23" i="1" l="1"/>
  <c r="DF23" i="1"/>
  <c r="CX23" i="1"/>
  <c r="CP23" i="1"/>
  <c r="CH23" i="1"/>
  <c r="BZ23" i="1"/>
  <c r="BR23" i="1"/>
  <c r="BJ23" i="1"/>
  <c r="BB23" i="1"/>
  <c r="AT23" i="1"/>
  <c r="AL23" i="1"/>
  <c r="AD23" i="1"/>
  <c r="V23" i="1"/>
  <c r="DL23" i="1"/>
  <c r="DD23" i="1"/>
  <c r="CV23" i="1"/>
  <c r="CN23" i="1"/>
  <c r="CF23" i="1"/>
  <c r="BX23" i="1"/>
  <c r="BP23" i="1"/>
  <c r="BH23" i="1"/>
  <c r="AZ23" i="1"/>
  <c r="AR23" i="1"/>
  <c r="AJ23" i="1"/>
  <c r="AB23" i="1"/>
  <c r="T23" i="1"/>
  <c r="D24" i="1"/>
  <c r="DJ23" i="1"/>
  <c r="DB23" i="1"/>
  <c r="CT23" i="1"/>
  <c r="CL23" i="1"/>
  <c r="CD23" i="1"/>
  <c r="BV23" i="1"/>
  <c r="BN23" i="1"/>
  <c r="BF23" i="1"/>
  <c r="AX23" i="1"/>
  <c r="AP23" i="1"/>
  <c r="AH23" i="1"/>
  <c r="Z23" i="1"/>
  <c r="R23" i="1"/>
  <c r="DP23" i="1"/>
  <c r="DH23" i="1"/>
  <c r="CZ23" i="1"/>
  <c r="CR23" i="1"/>
  <c r="CJ23" i="1"/>
  <c r="CB23" i="1"/>
  <c r="BT23" i="1"/>
  <c r="BL23" i="1"/>
  <c r="BD23" i="1"/>
  <c r="AV23" i="1"/>
  <c r="AN23" i="1"/>
  <c r="AF23" i="1"/>
  <c r="X23" i="1"/>
  <c r="P23" i="1"/>
  <c r="DR22" i="1"/>
  <c r="D25" i="1" l="1"/>
  <c r="DJ24" i="1"/>
  <c r="DB24" i="1"/>
  <c r="CT24" i="1"/>
  <c r="CL24" i="1"/>
  <c r="CD24" i="1"/>
  <c r="BV24" i="1"/>
  <c r="BN24" i="1"/>
  <c r="BF24" i="1"/>
  <c r="AX24" i="1"/>
  <c r="AP24" i="1"/>
  <c r="AH24" i="1"/>
  <c r="Z24" i="1"/>
  <c r="R24" i="1"/>
  <c r="DP24" i="1"/>
  <c r="DH24" i="1"/>
  <c r="CZ24" i="1"/>
  <c r="CR24" i="1"/>
  <c r="CJ24" i="1"/>
  <c r="CB24" i="1"/>
  <c r="BT24" i="1"/>
  <c r="BL24" i="1"/>
  <c r="BD24" i="1"/>
  <c r="AV24" i="1"/>
  <c r="AN24" i="1"/>
  <c r="AF24" i="1"/>
  <c r="X24" i="1"/>
  <c r="P24" i="1"/>
  <c r="DN24" i="1"/>
  <c r="DF24" i="1"/>
  <c r="CX24" i="1"/>
  <c r="CP24" i="1"/>
  <c r="CH24" i="1"/>
  <c r="BZ24" i="1"/>
  <c r="BR24" i="1"/>
  <c r="BJ24" i="1"/>
  <c r="BB24" i="1"/>
  <c r="AT24" i="1"/>
  <c r="AL24" i="1"/>
  <c r="AD24" i="1"/>
  <c r="V24" i="1"/>
  <c r="DL24" i="1"/>
  <c r="DD24" i="1"/>
  <c r="CV24" i="1"/>
  <c r="CN24" i="1"/>
  <c r="CF24" i="1"/>
  <c r="BX24" i="1"/>
  <c r="BP24" i="1"/>
  <c r="BH24" i="1"/>
  <c r="AZ24" i="1"/>
  <c r="AR24" i="1"/>
  <c r="AJ24" i="1"/>
  <c r="AB24" i="1"/>
  <c r="T24" i="1"/>
  <c r="DR23" i="1"/>
  <c r="DN25" i="1" l="1"/>
  <c r="DF25" i="1"/>
  <c r="CX25" i="1"/>
  <c r="CP25" i="1"/>
  <c r="CH25" i="1"/>
  <c r="BZ25" i="1"/>
  <c r="BR25" i="1"/>
  <c r="BJ25" i="1"/>
  <c r="BB25" i="1"/>
  <c r="AT25" i="1"/>
  <c r="AL25" i="1"/>
  <c r="AD25" i="1"/>
  <c r="V25" i="1"/>
  <c r="DL25" i="1"/>
  <c r="DD25" i="1"/>
  <c r="CV25" i="1"/>
  <c r="CN25" i="1"/>
  <c r="CF25" i="1"/>
  <c r="BX25" i="1"/>
  <c r="BP25" i="1"/>
  <c r="BH25" i="1"/>
  <c r="AZ25" i="1"/>
  <c r="AR25" i="1"/>
  <c r="AJ25" i="1"/>
  <c r="AB25" i="1"/>
  <c r="T25" i="1"/>
  <c r="D26" i="1"/>
  <c r="DJ25" i="1"/>
  <c r="DB25" i="1"/>
  <c r="CT25" i="1"/>
  <c r="CL25" i="1"/>
  <c r="CD25" i="1"/>
  <c r="BV25" i="1"/>
  <c r="BN25" i="1"/>
  <c r="BF25" i="1"/>
  <c r="AX25" i="1"/>
  <c r="AP25" i="1"/>
  <c r="AH25" i="1"/>
  <c r="Z25" i="1"/>
  <c r="R25" i="1"/>
  <c r="DP25" i="1"/>
  <c r="DH25" i="1"/>
  <c r="CZ25" i="1"/>
  <c r="CR25" i="1"/>
  <c r="CJ25" i="1"/>
  <c r="CB25" i="1"/>
  <c r="BT25" i="1"/>
  <c r="BL25" i="1"/>
  <c r="BD25" i="1"/>
  <c r="AV25" i="1"/>
  <c r="AN25" i="1"/>
  <c r="AF25" i="1"/>
  <c r="X25" i="1"/>
  <c r="P25" i="1"/>
  <c r="DR24" i="1"/>
  <c r="DR25" i="1" l="1"/>
  <c r="D27" i="1"/>
  <c r="DJ26" i="1"/>
  <c r="DB26" i="1"/>
  <c r="CT26" i="1"/>
  <c r="CL26" i="1"/>
  <c r="CD26" i="1"/>
  <c r="BV26" i="1"/>
  <c r="BN26" i="1"/>
  <c r="BF26" i="1"/>
  <c r="AX26" i="1"/>
  <c r="AP26" i="1"/>
  <c r="AH26" i="1"/>
  <c r="Z26" i="1"/>
  <c r="R26" i="1"/>
  <c r="DP26" i="1"/>
  <c r="DH26" i="1"/>
  <c r="CZ26" i="1"/>
  <c r="CR26" i="1"/>
  <c r="CJ26" i="1"/>
  <c r="CB26" i="1"/>
  <c r="BT26" i="1"/>
  <c r="BL26" i="1"/>
  <c r="BD26" i="1"/>
  <c r="AV26" i="1"/>
  <c r="AN26" i="1"/>
  <c r="AF26" i="1"/>
  <c r="X26" i="1"/>
  <c r="P26" i="1"/>
  <c r="DN26" i="1"/>
  <c r="DF26" i="1"/>
  <c r="CX26" i="1"/>
  <c r="CP26" i="1"/>
  <c r="CH26" i="1"/>
  <c r="BZ26" i="1"/>
  <c r="BR26" i="1"/>
  <c r="BJ26" i="1"/>
  <c r="BB26" i="1"/>
  <c r="AT26" i="1"/>
  <c r="AL26" i="1"/>
  <c r="AD26" i="1"/>
  <c r="V26" i="1"/>
  <c r="DL26" i="1"/>
  <c r="DD26" i="1"/>
  <c r="CV26" i="1"/>
  <c r="CN26" i="1"/>
  <c r="CF26" i="1"/>
  <c r="BX26" i="1"/>
  <c r="BP26" i="1"/>
  <c r="BH26" i="1"/>
  <c r="AZ26" i="1"/>
  <c r="AR26" i="1"/>
  <c r="AJ26" i="1"/>
  <c r="AB26" i="1"/>
  <c r="T26" i="1"/>
  <c r="DN27" i="1" l="1"/>
  <c r="DF27" i="1"/>
  <c r="CX27" i="1"/>
  <c r="CP27" i="1"/>
  <c r="CH27" i="1"/>
  <c r="BZ27" i="1"/>
  <c r="BR27" i="1"/>
  <c r="BJ27" i="1"/>
  <c r="BB27" i="1"/>
  <c r="AT27" i="1"/>
  <c r="AL27" i="1"/>
  <c r="AD27" i="1"/>
  <c r="V27" i="1"/>
  <c r="DL27" i="1"/>
  <c r="DD27" i="1"/>
  <c r="CV27" i="1"/>
  <c r="CN27" i="1"/>
  <c r="CF27" i="1"/>
  <c r="BX27" i="1"/>
  <c r="BP27" i="1"/>
  <c r="BH27" i="1"/>
  <c r="AZ27" i="1"/>
  <c r="AR27" i="1"/>
  <c r="AJ27" i="1"/>
  <c r="AB27" i="1"/>
  <c r="T27" i="1"/>
  <c r="D28" i="1"/>
  <c r="DJ27" i="1"/>
  <c r="DB27" i="1"/>
  <c r="CT27" i="1"/>
  <c r="CL27" i="1"/>
  <c r="CD27" i="1"/>
  <c r="BV27" i="1"/>
  <c r="BN27" i="1"/>
  <c r="BF27" i="1"/>
  <c r="AX27" i="1"/>
  <c r="AP27" i="1"/>
  <c r="AH27" i="1"/>
  <c r="Z27" i="1"/>
  <c r="R27" i="1"/>
  <c r="DP27" i="1"/>
  <c r="DH27" i="1"/>
  <c r="CZ27" i="1"/>
  <c r="CR27" i="1"/>
  <c r="CJ27" i="1"/>
  <c r="CB27" i="1"/>
  <c r="BT27" i="1"/>
  <c r="BL27" i="1"/>
  <c r="BD27" i="1"/>
  <c r="AV27" i="1"/>
  <c r="AN27" i="1"/>
  <c r="AF27" i="1"/>
  <c r="X27" i="1"/>
  <c r="P27" i="1"/>
  <c r="DR26" i="1"/>
  <c r="D29" i="1" l="1"/>
  <c r="DJ28" i="1"/>
  <c r="DB28" i="1"/>
  <c r="CT28" i="1"/>
  <c r="CL28" i="1"/>
  <c r="CD28" i="1"/>
  <c r="BV28" i="1"/>
  <c r="BN28" i="1"/>
  <c r="BF28" i="1"/>
  <c r="AX28" i="1"/>
  <c r="AP28" i="1"/>
  <c r="AH28" i="1"/>
  <c r="Z28" i="1"/>
  <c r="R28" i="1"/>
  <c r="DP28" i="1"/>
  <c r="DH28" i="1"/>
  <c r="CZ28" i="1"/>
  <c r="CR28" i="1"/>
  <c r="CJ28" i="1"/>
  <c r="CB28" i="1"/>
  <c r="BT28" i="1"/>
  <c r="BL28" i="1"/>
  <c r="BD28" i="1"/>
  <c r="AV28" i="1"/>
  <c r="AN28" i="1"/>
  <c r="AF28" i="1"/>
  <c r="X28" i="1"/>
  <c r="P28" i="1"/>
  <c r="DN28" i="1"/>
  <c r="DF28" i="1"/>
  <c r="CX28" i="1"/>
  <c r="CP28" i="1"/>
  <c r="CH28" i="1"/>
  <c r="BZ28" i="1"/>
  <c r="BR28" i="1"/>
  <c r="BJ28" i="1"/>
  <c r="BB28" i="1"/>
  <c r="AT28" i="1"/>
  <c r="AL28" i="1"/>
  <c r="AD28" i="1"/>
  <c r="V28" i="1"/>
  <c r="DL28" i="1"/>
  <c r="DD28" i="1"/>
  <c r="CV28" i="1"/>
  <c r="CN28" i="1"/>
  <c r="CF28" i="1"/>
  <c r="BX28" i="1"/>
  <c r="BP28" i="1"/>
  <c r="BH28" i="1"/>
  <c r="AZ28" i="1"/>
  <c r="AR28" i="1"/>
  <c r="AJ28" i="1"/>
  <c r="AB28" i="1"/>
  <c r="T28" i="1"/>
  <c r="DR27" i="1"/>
  <c r="DR28" i="1" l="1"/>
  <c r="DN29" i="1"/>
  <c r="DN16" i="1" s="1"/>
  <c r="DF29" i="1"/>
  <c r="DF16" i="1" s="1"/>
  <c r="CX29" i="1"/>
  <c r="CX16" i="1" s="1"/>
  <c r="CP29" i="1"/>
  <c r="CP16" i="1" s="1"/>
  <c r="CH29" i="1"/>
  <c r="CH16" i="1" s="1"/>
  <c r="BZ29" i="1"/>
  <c r="BZ16" i="1" s="1"/>
  <c r="BR29" i="1"/>
  <c r="BR16" i="1" s="1"/>
  <c r="BJ29" i="1"/>
  <c r="BJ16" i="1" s="1"/>
  <c r="BB29" i="1"/>
  <c r="BB16" i="1" s="1"/>
  <c r="AT29" i="1"/>
  <c r="AT16" i="1" s="1"/>
  <c r="AL29" i="1"/>
  <c r="AL16" i="1" s="1"/>
  <c r="AD29" i="1"/>
  <c r="AD16" i="1" s="1"/>
  <c r="V29" i="1"/>
  <c r="V16" i="1" s="1"/>
  <c r="DL29" i="1"/>
  <c r="DL16" i="1" s="1"/>
  <c r="DD29" i="1"/>
  <c r="DD16" i="1" s="1"/>
  <c r="CV29" i="1"/>
  <c r="CV16" i="1" s="1"/>
  <c r="CN29" i="1"/>
  <c r="CN16" i="1" s="1"/>
  <c r="CF29" i="1"/>
  <c r="CF16" i="1" s="1"/>
  <c r="BX29" i="1"/>
  <c r="BX16" i="1" s="1"/>
  <c r="BP29" i="1"/>
  <c r="BP16" i="1" s="1"/>
  <c r="BH29" i="1"/>
  <c r="BH16" i="1" s="1"/>
  <c r="AZ29" i="1"/>
  <c r="AZ16" i="1" s="1"/>
  <c r="AR29" i="1"/>
  <c r="AR16" i="1" s="1"/>
  <c r="AJ29" i="1"/>
  <c r="AJ16" i="1" s="1"/>
  <c r="AB29" i="1"/>
  <c r="AB16" i="1" s="1"/>
  <c r="T29" i="1"/>
  <c r="T16" i="1" s="1"/>
  <c r="D30" i="1"/>
  <c r="D31" i="1" s="1"/>
  <c r="DJ29" i="1"/>
  <c r="DJ16" i="1" s="1"/>
  <c r="DB29" i="1"/>
  <c r="DB16" i="1" s="1"/>
  <c r="CT29" i="1"/>
  <c r="CT16" i="1" s="1"/>
  <c r="CL29" i="1"/>
  <c r="CL16" i="1" s="1"/>
  <c r="CD29" i="1"/>
  <c r="CD16" i="1" s="1"/>
  <c r="BV29" i="1"/>
  <c r="BV16" i="1" s="1"/>
  <c r="BN29" i="1"/>
  <c r="BN16" i="1" s="1"/>
  <c r="BF29" i="1"/>
  <c r="BF16" i="1" s="1"/>
  <c r="AX29" i="1"/>
  <c r="AX16" i="1" s="1"/>
  <c r="AP29" i="1"/>
  <c r="AP16" i="1" s="1"/>
  <c r="AH29" i="1"/>
  <c r="AH16" i="1" s="1"/>
  <c r="Z29" i="1"/>
  <c r="Z16" i="1" s="1"/>
  <c r="R29" i="1"/>
  <c r="R16" i="1" s="1"/>
  <c r="DP29" i="1"/>
  <c r="DP16" i="1" s="1"/>
  <c r="DH29" i="1"/>
  <c r="DH16" i="1" s="1"/>
  <c r="CZ29" i="1"/>
  <c r="CZ16" i="1" s="1"/>
  <c r="CR29" i="1"/>
  <c r="CR16" i="1" s="1"/>
  <c r="CJ29" i="1"/>
  <c r="CJ16" i="1" s="1"/>
  <c r="CB29" i="1"/>
  <c r="CB16" i="1" s="1"/>
  <c r="BT29" i="1"/>
  <c r="BT16" i="1" s="1"/>
  <c r="BL29" i="1"/>
  <c r="BL16" i="1" s="1"/>
  <c r="BD29" i="1"/>
  <c r="BD16" i="1" s="1"/>
  <c r="AV29" i="1"/>
  <c r="AV16" i="1" s="1"/>
  <c r="AN29" i="1"/>
  <c r="AN16" i="1" s="1"/>
  <c r="AF29" i="1"/>
  <c r="AF16" i="1" s="1"/>
  <c r="X29" i="1"/>
  <c r="X16" i="1" s="1"/>
  <c r="P29" i="1"/>
  <c r="DR29" i="1" l="1"/>
  <c r="DR16" i="1" s="1"/>
  <c r="P16" i="1"/>
  <c r="DN31" i="1"/>
  <c r="DF31" i="1"/>
  <c r="CX31" i="1"/>
  <c r="CP31" i="1"/>
  <c r="CH31" i="1"/>
  <c r="BZ31" i="1"/>
  <c r="BR31" i="1"/>
  <c r="BJ31" i="1"/>
  <c r="BB31" i="1"/>
  <c r="AT31" i="1"/>
  <c r="AL31" i="1"/>
  <c r="AD31" i="1"/>
  <c r="V31" i="1"/>
  <c r="DL31" i="1"/>
  <c r="DD31" i="1"/>
  <c r="CV31" i="1"/>
  <c r="CN31" i="1"/>
  <c r="CF31" i="1"/>
  <c r="BX31" i="1"/>
  <c r="BP31" i="1"/>
  <c r="BH31" i="1"/>
  <c r="AZ31" i="1"/>
  <c r="AR31" i="1"/>
  <c r="AJ31" i="1"/>
  <c r="AB31" i="1"/>
  <c r="T31" i="1"/>
  <c r="D32" i="1"/>
  <c r="DJ31" i="1"/>
  <c r="DB31" i="1"/>
  <c r="CT31" i="1"/>
  <c r="CL31" i="1"/>
  <c r="CD31" i="1"/>
  <c r="BV31" i="1"/>
  <c r="BN31" i="1"/>
  <c r="BF31" i="1"/>
  <c r="AX31" i="1"/>
  <c r="AP31" i="1"/>
  <c r="AH31" i="1"/>
  <c r="Z31" i="1"/>
  <c r="R31" i="1"/>
  <c r="DP31" i="1"/>
  <c r="DH31" i="1"/>
  <c r="CZ31" i="1"/>
  <c r="CR31" i="1"/>
  <c r="CJ31" i="1"/>
  <c r="CB31" i="1"/>
  <c r="BT31" i="1"/>
  <c r="BL31" i="1"/>
  <c r="BD31" i="1"/>
  <c r="AV31" i="1"/>
  <c r="AN31" i="1"/>
  <c r="AF31" i="1"/>
  <c r="X31" i="1"/>
  <c r="P31" i="1"/>
  <c r="D33" i="1" l="1"/>
  <c r="D34" i="1" s="1"/>
  <c r="DJ32" i="1"/>
  <c r="DB32" i="1"/>
  <c r="CT32" i="1"/>
  <c r="CL32" i="1"/>
  <c r="CL30" i="1" s="1"/>
  <c r="CD32" i="1"/>
  <c r="BV32" i="1"/>
  <c r="BN32" i="1"/>
  <c r="BN30" i="1" s="1"/>
  <c r="BF32" i="1"/>
  <c r="BF30" i="1" s="1"/>
  <c r="AX32" i="1"/>
  <c r="AP32" i="1"/>
  <c r="AH32" i="1"/>
  <c r="AH30" i="1" s="1"/>
  <c r="Z32" i="1"/>
  <c r="Z30" i="1" s="1"/>
  <c r="R32" i="1"/>
  <c r="DP32" i="1"/>
  <c r="DH32" i="1"/>
  <c r="DH30" i="1" s="1"/>
  <c r="CZ32" i="1"/>
  <c r="CZ30" i="1" s="1"/>
  <c r="CR32" i="1"/>
  <c r="CJ32" i="1"/>
  <c r="CB32" i="1"/>
  <c r="BT32" i="1"/>
  <c r="BT30" i="1" s="1"/>
  <c r="BL32" i="1"/>
  <c r="BD32" i="1"/>
  <c r="AV32" i="1"/>
  <c r="AV30" i="1" s="1"/>
  <c r="AN32" i="1"/>
  <c r="AN30" i="1" s="1"/>
  <c r="AF32" i="1"/>
  <c r="X32" i="1"/>
  <c r="P32" i="1"/>
  <c r="P30" i="1" s="1"/>
  <c r="DN32" i="1"/>
  <c r="DF32" i="1"/>
  <c r="CX32" i="1"/>
  <c r="CP32" i="1"/>
  <c r="CP30" i="1" s="1"/>
  <c r="CH32" i="1"/>
  <c r="BZ32" i="1"/>
  <c r="BR32" i="1"/>
  <c r="BJ32" i="1"/>
  <c r="BB32" i="1"/>
  <c r="AT32" i="1"/>
  <c r="AL32" i="1"/>
  <c r="AD32" i="1"/>
  <c r="AD30" i="1" s="1"/>
  <c r="V32" i="1"/>
  <c r="DL32" i="1"/>
  <c r="DL30" i="1" s="1"/>
  <c r="DD32" i="1"/>
  <c r="CV32" i="1"/>
  <c r="CV30" i="1" s="1"/>
  <c r="CN32" i="1"/>
  <c r="CF32" i="1"/>
  <c r="BX32" i="1"/>
  <c r="BP32" i="1"/>
  <c r="BP30" i="1" s="1"/>
  <c r="BH32" i="1"/>
  <c r="AZ32" i="1"/>
  <c r="AZ30" i="1" s="1"/>
  <c r="AR32" i="1"/>
  <c r="AJ32" i="1"/>
  <c r="AJ30" i="1" s="1"/>
  <c r="AB32" i="1"/>
  <c r="AB30" i="1" s="1"/>
  <c r="T32" i="1"/>
  <c r="T30" i="1" s="1"/>
  <c r="AR30" i="1"/>
  <c r="BX30" i="1"/>
  <c r="DD30" i="1"/>
  <c r="AL30" i="1"/>
  <c r="BR30" i="1"/>
  <c r="CX30" i="1"/>
  <c r="DR31" i="1"/>
  <c r="CB30" i="1"/>
  <c r="CT30" i="1"/>
  <c r="CF30" i="1"/>
  <c r="AT30" i="1"/>
  <c r="BZ30" i="1"/>
  <c r="DF30" i="1"/>
  <c r="X30" i="1"/>
  <c r="BD30" i="1"/>
  <c r="CJ30" i="1"/>
  <c r="DP30" i="1"/>
  <c r="AP30" i="1"/>
  <c r="BV30" i="1"/>
  <c r="DB30" i="1"/>
  <c r="BH30" i="1"/>
  <c r="CN30" i="1"/>
  <c r="V30" i="1"/>
  <c r="BB30" i="1"/>
  <c r="CH30" i="1"/>
  <c r="DN30" i="1"/>
  <c r="AF30" i="1"/>
  <c r="BL30" i="1"/>
  <c r="CR30" i="1"/>
  <c r="R30" i="1"/>
  <c r="AX30" i="1"/>
  <c r="CD30" i="1"/>
  <c r="DJ30" i="1"/>
  <c r="BJ30" i="1"/>
  <c r="D35" i="1" l="1"/>
  <c r="DJ34" i="1"/>
  <c r="DB34" i="1"/>
  <c r="CT34" i="1"/>
  <c r="CL34" i="1"/>
  <c r="CD34" i="1"/>
  <c r="BV34" i="1"/>
  <c r="BN34" i="1"/>
  <c r="BF34" i="1"/>
  <c r="AX34" i="1"/>
  <c r="AP34" i="1"/>
  <c r="AH34" i="1"/>
  <c r="Z34" i="1"/>
  <c r="R34" i="1"/>
  <c r="DP34" i="1"/>
  <c r="DH34" i="1"/>
  <c r="CZ34" i="1"/>
  <c r="CR34" i="1"/>
  <c r="CJ34" i="1"/>
  <c r="CB34" i="1"/>
  <c r="BT34" i="1"/>
  <c r="BL34" i="1"/>
  <c r="BD34" i="1"/>
  <c r="AV34" i="1"/>
  <c r="AN34" i="1"/>
  <c r="AF34" i="1"/>
  <c r="X34" i="1"/>
  <c r="P34" i="1"/>
  <c r="DN34" i="1"/>
  <c r="DF34" i="1"/>
  <c r="CX34" i="1"/>
  <c r="CP34" i="1"/>
  <c r="CH34" i="1"/>
  <c r="BZ34" i="1"/>
  <c r="BR34" i="1"/>
  <c r="BJ34" i="1"/>
  <c r="BB34" i="1"/>
  <c r="AT34" i="1"/>
  <c r="AL34" i="1"/>
  <c r="AD34" i="1"/>
  <c r="V34" i="1"/>
  <c r="DL34" i="1"/>
  <c r="DD34" i="1"/>
  <c r="CV34" i="1"/>
  <c r="CN34" i="1"/>
  <c r="CF34" i="1"/>
  <c r="BX34" i="1"/>
  <c r="BP34" i="1"/>
  <c r="BH34" i="1"/>
  <c r="AZ34" i="1"/>
  <c r="AR34" i="1"/>
  <c r="AJ34" i="1"/>
  <c r="AB34" i="1"/>
  <c r="T34" i="1"/>
  <c r="DR32" i="1"/>
  <c r="DR30" i="1" s="1"/>
  <c r="DR34" i="1" l="1"/>
  <c r="DN35" i="1"/>
  <c r="DF35" i="1"/>
  <c r="CX35" i="1"/>
  <c r="CP35" i="1"/>
  <c r="CH35" i="1"/>
  <c r="BZ35" i="1"/>
  <c r="BR35" i="1"/>
  <c r="BJ35" i="1"/>
  <c r="BB35" i="1"/>
  <c r="AT35" i="1"/>
  <c r="AL35" i="1"/>
  <c r="AD35" i="1"/>
  <c r="V35" i="1"/>
  <c r="DL35" i="1"/>
  <c r="DD35" i="1"/>
  <c r="CV35" i="1"/>
  <c r="CN35" i="1"/>
  <c r="CF35" i="1"/>
  <c r="BX35" i="1"/>
  <c r="BP35" i="1"/>
  <c r="BH35" i="1"/>
  <c r="AZ35" i="1"/>
  <c r="AR35" i="1"/>
  <c r="AJ35" i="1"/>
  <c r="AB35" i="1"/>
  <c r="T35" i="1"/>
  <c r="D36" i="1"/>
  <c r="DJ35" i="1"/>
  <c r="DB35" i="1"/>
  <c r="CT35" i="1"/>
  <c r="CL35" i="1"/>
  <c r="CD35" i="1"/>
  <c r="BV35" i="1"/>
  <c r="BN35" i="1"/>
  <c r="BF35" i="1"/>
  <c r="AX35" i="1"/>
  <c r="AP35" i="1"/>
  <c r="AH35" i="1"/>
  <c r="Z35" i="1"/>
  <c r="R35" i="1"/>
  <c r="DP35" i="1"/>
  <c r="DH35" i="1"/>
  <c r="CZ35" i="1"/>
  <c r="CR35" i="1"/>
  <c r="CJ35" i="1"/>
  <c r="CB35" i="1"/>
  <c r="BT35" i="1"/>
  <c r="BL35" i="1"/>
  <c r="BD35" i="1"/>
  <c r="AV35" i="1"/>
  <c r="AN35" i="1"/>
  <c r="AF35" i="1"/>
  <c r="X35" i="1"/>
  <c r="P35" i="1"/>
  <c r="DR35" i="1" l="1"/>
  <c r="D37" i="1"/>
  <c r="DJ36" i="1"/>
  <c r="DB36" i="1"/>
  <c r="CT36" i="1"/>
  <c r="CL36" i="1"/>
  <c r="CD36" i="1"/>
  <c r="BV36" i="1"/>
  <c r="BN36" i="1"/>
  <c r="BF36" i="1"/>
  <c r="AX36" i="1"/>
  <c r="AP36" i="1"/>
  <c r="AH36" i="1"/>
  <c r="Z36" i="1"/>
  <c r="R36" i="1"/>
  <c r="DP36" i="1"/>
  <c r="DH36" i="1"/>
  <c r="CZ36" i="1"/>
  <c r="CR36" i="1"/>
  <c r="CJ36" i="1"/>
  <c r="CB36" i="1"/>
  <c r="BT36" i="1"/>
  <c r="BL36" i="1"/>
  <c r="BD36" i="1"/>
  <c r="AV36" i="1"/>
  <c r="AN36" i="1"/>
  <c r="AF36" i="1"/>
  <c r="X36" i="1"/>
  <c r="P36" i="1"/>
  <c r="DN36" i="1"/>
  <c r="DF36" i="1"/>
  <c r="CX36" i="1"/>
  <c r="CP36" i="1"/>
  <c r="CH36" i="1"/>
  <c r="BZ36" i="1"/>
  <c r="BR36" i="1"/>
  <c r="BJ36" i="1"/>
  <c r="BB36" i="1"/>
  <c r="AT36" i="1"/>
  <c r="AL36" i="1"/>
  <c r="AD36" i="1"/>
  <c r="V36" i="1"/>
  <c r="DL36" i="1"/>
  <c r="DD36" i="1"/>
  <c r="CV36" i="1"/>
  <c r="CN36" i="1"/>
  <c r="CF36" i="1"/>
  <c r="BX36" i="1"/>
  <c r="BP36" i="1"/>
  <c r="BH36" i="1"/>
  <c r="AZ36" i="1"/>
  <c r="AR36" i="1"/>
  <c r="AJ36" i="1"/>
  <c r="AB36" i="1"/>
  <c r="T36" i="1"/>
  <c r="DR36" i="1" l="1"/>
  <c r="DN37" i="1"/>
  <c r="DF37" i="1"/>
  <c r="CX37" i="1"/>
  <c r="CP37" i="1"/>
  <c r="CH37" i="1"/>
  <c r="BZ37" i="1"/>
  <c r="BR37" i="1"/>
  <c r="BJ37" i="1"/>
  <c r="BB37" i="1"/>
  <c r="AT37" i="1"/>
  <c r="AL37" i="1"/>
  <c r="AD37" i="1"/>
  <c r="V37" i="1"/>
  <c r="DL37" i="1"/>
  <c r="DD37" i="1"/>
  <c r="CV37" i="1"/>
  <c r="CN37" i="1"/>
  <c r="CF37" i="1"/>
  <c r="BX37" i="1"/>
  <c r="BP37" i="1"/>
  <c r="BH37" i="1"/>
  <c r="AZ37" i="1"/>
  <c r="AR37" i="1"/>
  <c r="AJ37" i="1"/>
  <c r="AB37" i="1"/>
  <c r="T37" i="1"/>
  <c r="D38" i="1"/>
  <c r="DJ37" i="1"/>
  <c r="DB37" i="1"/>
  <c r="CT37" i="1"/>
  <c r="CL37" i="1"/>
  <c r="CD37" i="1"/>
  <c r="BV37" i="1"/>
  <c r="BN37" i="1"/>
  <c r="BF37" i="1"/>
  <c r="AX37" i="1"/>
  <c r="AP37" i="1"/>
  <c r="AH37" i="1"/>
  <c r="Z37" i="1"/>
  <c r="R37" i="1"/>
  <c r="DP37" i="1"/>
  <c r="DH37" i="1"/>
  <c r="CZ37" i="1"/>
  <c r="CR37" i="1"/>
  <c r="CJ37" i="1"/>
  <c r="CB37" i="1"/>
  <c r="BT37" i="1"/>
  <c r="BL37" i="1"/>
  <c r="BD37" i="1"/>
  <c r="AV37" i="1"/>
  <c r="AN37" i="1"/>
  <c r="AF37" i="1"/>
  <c r="X37" i="1"/>
  <c r="P37" i="1"/>
  <c r="DR37" i="1" l="1"/>
  <c r="D39" i="1"/>
  <c r="D40" i="1" s="1"/>
  <c r="DJ38" i="1"/>
  <c r="DJ33" i="1" s="1"/>
  <c r="DB38" i="1"/>
  <c r="DB33" i="1" s="1"/>
  <c r="CT38" i="1"/>
  <c r="CT33" i="1" s="1"/>
  <c r="CL38" i="1"/>
  <c r="CL33" i="1" s="1"/>
  <c r="CD38" i="1"/>
  <c r="CD33" i="1" s="1"/>
  <c r="BV38" i="1"/>
  <c r="BV33" i="1" s="1"/>
  <c r="BN38" i="1"/>
  <c r="BN33" i="1" s="1"/>
  <c r="BF38" i="1"/>
  <c r="BF33" i="1" s="1"/>
  <c r="AX38" i="1"/>
  <c r="AX33" i="1" s="1"/>
  <c r="AP38" i="1"/>
  <c r="AP33" i="1" s="1"/>
  <c r="AH38" i="1"/>
  <c r="AH33" i="1" s="1"/>
  <c r="Z38" i="1"/>
  <c r="Z33" i="1" s="1"/>
  <c r="R38" i="1"/>
  <c r="R33" i="1" s="1"/>
  <c r="DP38" i="1"/>
  <c r="DP33" i="1" s="1"/>
  <c r="DH38" i="1"/>
  <c r="DH33" i="1" s="1"/>
  <c r="CZ38" i="1"/>
  <c r="CZ33" i="1" s="1"/>
  <c r="CR38" i="1"/>
  <c r="CR33" i="1" s="1"/>
  <c r="CJ38" i="1"/>
  <c r="CJ33" i="1" s="1"/>
  <c r="CB38" i="1"/>
  <c r="CB33" i="1" s="1"/>
  <c r="BT38" i="1"/>
  <c r="BT33" i="1" s="1"/>
  <c r="BL38" i="1"/>
  <c r="BL33" i="1" s="1"/>
  <c r="BD38" i="1"/>
  <c r="BD33" i="1" s="1"/>
  <c r="AV38" i="1"/>
  <c r="AV33" i="1" s="1"/>
  <c r="AN38" i="1"/>
  <c r="AN33" i="1" s="1"/>
  <c r="AF38" i="1"/>
  <c r="AF33" i="1" s="1"/>
  <c r="X38" i="1"/>
  <c r="X33" i="1" s="1"/>
  <c r="P38" i="1"/>
  <c r="DN38" i="1"/>
  <c r="DN33" i="1" s="1"/>
  <c r="DF38" i="1"/>
  <c r="DF33" i="1" s="1"/>
  <c r="CX38" i="1"/>
  <c r="CX33" i="1" s="1"/>
  <c r="CP38" i="1"/>
  <c r="CP33" i="1" s="1"/>
  <c r="CH38" i="1"/>
  <c r="CH33" i="1" s="1"/>
  <c r="BZ38" i="1"/>
  <c r="BZ33" i="1" s="1"/>
  <c r="BR38" i="1"/>
  <c r="BR33" i="1" s="1"/>
  <c r="BJ38" i="1"/>
  <c r="BJ33" i="1" s="1"/>
  <c r="BB38" i="1"/>
  <c r="BB33" i="1" s="1"/>
  <c r="AT38" i="1"/>
  <c r="AT33" i="1" s="1"/>
  <c r="AL38" i="1"/>
  <c r="AL33" i="1" s="1"/>
  <c r="AD38" i="1"/>
  <c r="AD33" i="1" s="1"/>
  <c r="V38" i="1"/>
  <c r="V33" i="1" s="1"/>
  <c r="DL38" i="1"/>
  <c r="DL33" i="1" s="1"/>
  <c r="DD38" i="1"/>
  <c r="DD33" i="1" s="1"/>
  <c r="CV38" i="1"/>
  <c r="CV33" i="1" s="1"/>
  <c r="CN38" i="1"/>
  <c r="CN33" i="1" s="1"/>
  <c r="CF38" i="1"/>
  <c r="CF33" i="1" s="1"/>
  <c r="BX38" i="1"/>
  <c r="BX33" i="1" s="1"/>
  <c r="BP38" i="1"/>
  <c r="BP33" i="1" s="1"/>
  <c r="BH38" i="1"/>
  <c r="BH33" i="1" s="1"/>
  <c r="AZ38" i="1"/>
  <c r="AZ33" i="1" s="1"/>
  <c r="AR38" i="1"/>
  <c r="AR33" i="1" s="1"/>
  <c r="AJ38" i="1"/>
  <c r="AJ33" i="1" s="1"/>
  <c r="AB38" i="1"/>
  <c r="AB33" i="1" s="1"/>
  <c r="T38" i="1"/>
  <c r="T33" i="1" s="1"/>
  <c r="P33" i="1"/>
  <c r="D41" i="1" l="1"/>
  <c r="DJ40" i="1"/>
  <c r="DB40" i="1"/>
  <c r="CT40" i="1"/>
  <c r="CL40" i="1"/>
  <c r="CD40" i="1"/>
  <c r="BV40" i="1"/>
  <c r="BN40" i="1"/>
  <c r="BF40" i="1"/>
  <c r="AX40" i="1"/>
  <c r="AP40" i="1"/>
  <c r="AH40" i="1"/>
  <c r="Z40" i="1"/>
  <c r="R40" i="1"/>
  <c r="DP40" i="1"/>
  <c r="DH40" i="1"/>
  <c r="CZ40" i="1"/>
  <c r="CR40" i="1"/>
  <c r="CJ40" i="1"/>
  <c r="CB40" i="1"/>
  <c r="BT40" i="1"/>
  <c r="BL40" i="1"/>
  <c r="BD40" i="1"/>
  <c r="AV40" i="1"/>
  <c r="AN40" i="1"/>
  <c r="AF40" i="1"/>
  <c r="X40" i="1"/>
  <c r="P40" i="1"/>
  <c r="DN40" i="1"/>
  <c r="DF40" i="1"/>
  <c r="CX40" i="1"/>
  <c r="CP40" i="1"/>
  <c r="CH40" i="1"/>
  <c r="BZ40" i="1"/>
  <c r="BR40" i="1"/>
  <c r="BJ40" i="1"/>
  <c r="BB40" i="1"/>
  <c r="AT40" i="1"/>
  <c r="AL40" i="1"/>
  <c r="AD40" i="1"/>
  <c r="V40" i="1"/>
  <c r="DL40" i="1"/>
  <c r="DD40" i="1"/>
  <c r="CV40" i="1"/>
  <c r="CN40" i="1"/>
  <c r="CF40" i="1"/>
  <c r="BX40" i="1"/>
  <c r="BP40" i="1"/>
  <c r="BH40" i="1"/>
  <c r="AZ40" i="1"/>
  <c r="AR40" i="1"/>
  <c r="AJ40" i="1"/>
  <c r="AB40" i="1"/>
  <c r="T40" i="1"/>
  <c r="DR38" i="1"/>
  <c r="DR33" i="1" s="1"/>
  <c r="DN41" i="1" l="1"/>
  <c r="DF41" i="1"/>
  <c r="CX41" i="1"/>
  <c r="CP41" i="1"/>
  <c r="CH41" i="1"/>
  <c r="BZ41" i="1"/>
  <c r="BR41" i="1"/>
  <c r="BJ41" i="1"/>
  <c r="BB41" i="1"/>
  <c r="AT41" i="1"/>
  <c r="AL41" i="1"/>
  <c r="AD41" i="1"/>
  <c r="V41" i="1"/>
  <c r="DL41" i="1"/>
  <c r="DD41" i="1"/>
  <c r="CV41" i="1"/>
  <c r="CN41" i="1"/>
  <c r="CF41" i="1"/>
  <c r="BX41" i="1"/>
  <c r="BP41" i="1"/>
  <c r="BH41" i="1"/>
  <c r="AZ41" i="1"/>
  <c r="AR41" i="1"/>
  <c r="AJ41" i="1"/>
  <c r="AB41" i="1"/>
  <c r="T41" i="1"/>
  <c r="D42" i="1"/>
  <c r="DJ41" i="1"/>
  <c r="DB41" i="1"/>
  <c r="CT41" i="1"/>
  <c r="CL41" i="1"/>
  <c r="CD41" i="1"/>
  <c r="BV41" i="1"/>
  <c r="BN41" i="1"/>
  <c r="BF41" i="1"/>
  <c r="AX41" i="1"/>
  <c r="AP41" i="1"/>
  <c r="AH41" i="1"/>
  <c r="Z41" i="1"/>
  <c r="R41" i="1"/>
  <c r="DP41" i="1"/>
  <c r="DH41" i="1"/>
  <c r="CZ41" i="1"/>
  <c r="CR41" i="1"/>
  <c r="CJ41" i="1"/>
  <c r="CB41" i="1"/>
  <c r="BT41" i="1"/>
  <c r="BL41" i="1"/>
  <c r="BD41" i="1"/>
  <c r="AV41" i="1"/>
  <c r="AN41" i="1"/>
  <c r="AF41" i="1"/>
  <c r="X41" i="1"/>
  <c r="P41" i="1"/>
  <c r="DR40" i="1"/>
  <c r="DR41" i="1" l="1"/>
  <c r="D43" i="1"/>
  <c r="DJ42" i="1"/>
  <c r="DB42" i="1"/>
  <c r="CT42" i="1"/>
  <c r="CL42" i="1"/>
  <c r="CD42" i="1"/>
  <c r="BV42" i="1"/>
  <c r="BN42" i="1"/>
  <c r="BF42" i="1"/>
  <c r="AX42" i="1"/>
  <c r="AP42" i="1"/>
  <c r="AH42" i="1"/>
  <c r="Z42" i="1"/>
  <c r="R42" i="1"/>
  <c r="DP42" i="1"/>
  <c r="DH42" i="1"/>
  <c r="CZ42" i="1"/>
  <c r="CR42" i="1"/>
  <c r="CJ42" i="1"/>
  <c r="CB42" i="1"/>
  <c r="BT42" i="1"/>
  <c r="BL42" i="1"/>
  <c r="BD42" i="1"/>
  <c r="AV42" i="1"/>
  <c r="AN42" i="1"/>
  <c r="AF42" i="1"/>
  <c r="X42" i="1"/>
  <c r="P42" i="1"/>
  <c r="DN42" i="1"/>
  <c r="DF42" i="1"/>
  <c r="CX42" i="1"/>
  <c r="CP42" i="1"/>
  <c r="CH42" i="1"/>
  <c r="BZ42" i="1"/>
  <c r="BR42" i="1"/>
  <c r="BJ42" i="1"/>
  <c r="BB42" i="1"/>
  <c r="AT42" i="1"/>
  <c r="AL42" i="1"/>
  <c r="AD42" i="1"/>
  <c r="V42" i="1"/>
  <c r="DL42" i="1"/>
  <c r="DD42" i="1"/>
  <c r="CV42" i="1"/>
  <c r="CN42" i="1"/>
  <c r="CF42" i="1"/>
  <c r="BX42" i="1"/>
  <c r="BP42" i="1"/>
  <c r="BH42" i="1"/>
  <c r="AZ42" i="1"/>
  <c r="AR42" i="1"/>
  <c r="AJ42" i="1"/>
  <c r="AB42" i="1"/>
  <c r="T42" i="1"/>
  <c r="DN43" i="1" l="1"/>
  <c r="DF43" i="1"/>
  <c r="CX43" i="1"/>
  <c r="CP43" i="1"/>
  <c r="CH43" i="1"/>
  <c r="BZ43" i="1"/>
  <c r="BR43" i="1"/>
  <c r="BJ43" i="1"/>
  <c r="BB43" i="1"/>
  <c r="AT43" i="1"/>
  <c r="AL43" i="1"/>
  <c r="AD43" i="1"/>
  <c r="V43" i="1"/>
  <c r="DL43" i="1"/>
  <c r="DD43" i="1"/>
  <c r="CV43" i="1"/>
  <c r="CN43" i="1"/>
  <c r="CF43" i="1"/>
  <c r="BX43" i="1"/>
  <c r="BP43" i="1"/>
  <c r="BH43" i="1"/>
  <c r="AZ43" i="1"/>
  <c r="AR43" i="1"/>
  <c r="AJ43" i="1"/>
  <c r="AB43" i="1"/>
  <c r="T43" i="1"/>
  <c r="D44" i="1"/>
  <c r="DJ43" i="1"/>
  <c r="DB43" i="1"/>
  <c r="CT43" i="1"/>
  <c r="CL43" i="1"/>
  <c r="CD43" i="1"/>
  <c r="BV43" i="1"/>
  <c r="BN43" i="1"/>
  <c r="BF43" i="1"/>
  <c r="AX43" i="1"/>
  <c r="AP43" i="1"/>
  <c r="AH43" i="1"/>
  <c r="Z43" i="1"/>
  <c r="R43" i="1"/>
  <c r="DP43" i="1"/>
  <c r="DH43" i="1"/>
  <c r="CZ43" i="1"/>
  <c r="CR43" i="1"/>
  <c r="CJ43" i="1"/>
  <c r="CB43" i="1"/>
  <c r="BT43" i="1"/>
  <c r="BL43" i="1"/>
  <c r="BD43" i="1"/>
  <c r="AV43" i="1"/>
  <c r="AN43" i="1"/>
  <c r="AF43" i="1"/>
  <c r="X43" i="1"/>
  <c r="P43" i="1"/>
  <c r="DR42" i="1"/>
  <c r="DR43" i="1" l="1"/>
  <c r="D45" i="1"/>
  <c r="D46" i="1" s="1"/>
  <c r="DJ44" i="1"/>
  <c r="DJ39" i="1" s="1"/>
  <c r="DB44" i="1"/>
  <c r="DB39" i="1" s="1"/>
  <c r="CT44" i="1"/>
  <c r="CT39" i="1" s="1"/>
  <c r="CL44" i="1"/>
  <c r="CL39" i="1" s="1"/>
  <c r="CD44" i="1"/>
  <c r="CD39" i="1" s="1"/>
  <c r="BV44" i="1"/>
  <c r="BV39" i="1" s="1"/>
  <c r="BN44" i="1"/>
  <c r="BN39" i="1" s="1"/>
  <c r="BF44" i="1"/>
  <c r="BF39" i="1" s="1"/>
  <c r="AX44" i="1"/>
  <c r="AX39" i="1" s="1"/>
  <c r="AP44" i="1"/>
  <c r="AP39" i="1" s="1"/>
  <c r="AH44" i="1"/>
  <c r="AH39" i="1" s="1"/>
  <c r="Z44" i="1"/>
  <c r="Z39" i="1" s="1"/>
  <c r="R44" i="1"/>
  <c r="R39" i="1" s="1"/>
  <c r="DP44" i="1"/>
  <c r="DP39" i="1" s="1"/>
  <c r="DH44" i="1"/>
  <c r="DH39" i="1" s="1"/>
  <c r="CZ44" i="1"/>
  <c r="CZ39" i="1" s="1"/>
  <c r="CR44" i="1"/>
  <c r="CR39" i="1" s="1"/>
  <c r="CJ44" i="1"/>
  <c r="CJ39" i="1" s="1"/>
  <c r="CB44" i="1"/>
  <c r="CB39" i="1" s="1"/>
  <c r="BT44" i="1"/>
  <c r="BT39" i="1" s="1"/>
  <c r="BL44" i="1"/>
  <c r="BL39" i="1" s="1"/>
  <c r="BD44" i="1"/>
  <c r="BD39" i="1" s="1"/>
  <c r="AV44" i="1"/>
  <c r="AV39" i="1" s="1"/>
  <c r="AN44" i="1"/>
  <c r="AN39" i="1" s="1"/>
  <c r="AF44" i="1"/>
  <c r="AF39" i="1" s="1"/>
  <c r="X44" i="1"/>
  <c r="X39" i="1" s="1"/>
  <c r="P44" i="1"/>
  <c r="DN44" i="1"/>
  <c r="DN39" i="1" s="1"/>
  <c r="DF44" i="1"/>
  <c r="DF39" i="1" s="1"/>
  <c r="CX44" i="1"/>
  <c r="CX39" i="1" s="1"/>
  <c r="CP44" i="1"/>
  <c r="CP39" i="1" s="1"/>
  <c r="CH44" i="1"/>
  <c r="CH39" i="1" s="1"/>
  <c r="BZ44" i="1"/>
  <c r="BZ39" i="1" s="1"/>
  <c r="BR44" i="1"/>
  <c r="BR39" i="1" s="1"/>
  <c r="BJ44" i="1"/>
  <c r="BJ39" i="1" s="1"/>
  <c r="BB44" i="1"/>
  <c r="BB39" i="1" s="1"/>
  <c r="AT44" i="1"/>
  <c r="AT39" i="1" s="1"/>
  <c r="AL44" i="1"/>
  <c r="AL39" i="1" s="1"/>
  <c r="AD44" i="1"/>
  <c r="AD39" i="1" s="1"/>
  <c r="V44" i="1"/>
  <c r="V39" i="1" s="1"/>
  <c r="DL44" i="1"/>
  <c r="DL39" i="1" s="1"/>
  <c r="DD44" i="1"/>
  <c r="DD39" i="1" s="1"/>
  <c r="CV44" i="1"/>
  <c r="CV39" i="1" s="1"/>
  <c r="CN44" i="1"/>
  <c r="CN39" i="1" s="1"/>
  <c r="CF44" i="1"/>
  <c r="CF39" i="1" s="1"/>
  <c r="BX44" i="1"/>
  <c r="BX39" i="1" s="1"/>
  <c r="BP44" i="1"/>
  <c r="BP39" i="1" s="1"/>
  <c r="BH44" i="1"/>
  <c r="BH39" i="1" s="1"/>
  <c r="AZ44" i="1"/>
  <c r="AZ39" i="1" s="1"/>
  <c r="AR44" i="1"/>
  <c r="AR39" i="1" s="1"/>
  <c r="AJ44" i="1"/>
  <c r="AJ39" i="1" s="1"/>
  <c r="AB44" i="1"/>
  <c r="AB39" i="1" s="1"/>
  <c r="T44" i="1"/>
  <c r="T39" i="1" s="1"/>
  <c r="DR44" i="1" l="1"/>
  <c r="DR39" i="1" s="1"/>
  <c r="P39" i="1"/>
  <c r="D47" i="1"/>
  <c r="DJ46" i="1"/>
  <c r="DB46" i="1"/>
  <c r="CT46" i="1"/>
  <c r="CL46" i="1"/>
  <c r="CD46" i="1"/>
  <c r="BV46" i="1"/>
  <c r="BN46" i="1"/>
  <c r="BF46" i="1"/>
  <c r="AX46" i="1"/>
  <c r="AP46" i="1"/>
  <c r="AH46" i="1"/>
  <c r="Z46" i="1"/>
  <c r="R46" i="1"/>
  <c r="DP46" i="1"/>
  <c r="DH46" i="1"/>
  <c r="CZ46" i="1"/>
  <c r="CR46" i="1"/>
  <c r="CJ46" i="1"/>
  <c r="CB46" i="1"/>
  <c r="BT46" i="1"/>
  <c r="BL46" i="1"/>
  <c r="BD46" i="1"/>
  <c r="AV46" i="1"/>
  <c r="AN46" i="1"/>
  <c r="AF46" i="1"/>
  <c r="X46" i="1"/>
  <c r="P46" i="1"/>
  <c r="DN46" i="1"/>
  <c r="DF46" i="1"/>
  <c r="CX46" i="1"/>
  <c r="CP46" i="1"/>
  <c r="CH46" i="1"/>
  <c r="BZ46" i="1"/>
  <c r="BR46" i="1"/>
  <c r="BJ46" i="1"/>
  <c r="BB46" i="1"/>
  <c r="AT46" i="1"/>
  <c r="AL46" i="1"/>
  <c r="AD46" i="1"/>
  <c r="V46" i="1"/>
  <c r="DL46" i="1"/>
  <c r="DD46" i="1"/>
  <c r="CV46" i="1"/>
  <c r="CN46" i="1"/>
  <c r="CF46" i="1"/>
  <c r="BX46" i="1"/>
  <c r="BP46" i="1"/>
  <c r="BH46" i="1"/>
  <c r="AZ46" i="1"/>
  <c r="AR46" i="1"/>
  <c r="AJ46" i="1"/>
  <c r="AB46" i="1"/>
  <c r="T46" i="1"/>
  <c r="DN47" i="1" l="1"/>
  <c r="DF47" i="1"/>
  <c r="CX47" i="1"/>
  <c r="CP47" i="1"/>
  <c r="CH47" i="1"/>
  <c r="BZ47" i="1"/>
  <c r="BR47" i="1"/>
  <c r="BJ47" i="1"/>
  <c r="BB47" i="1"/>
  <c r="AT47" i="1"/>
  <c r="AL47" i="1"/>
  <c r="AD47" i="1"/>
  <c r="V47" i="1"/>
  <c r="DL47" i="1"/>
  <c r="DD47" i="1"/>
  <c r="CV47" i="1"/>
  <c r="CN47" i="1"/>
  <c r="CF47" i="1"/>
  <c r="BX47" i="1"/>
  <c r="BP47" i="1"/>
  <c r="BH47" i="1"/>
  <c r="AZ47" i="1"/>
  <c r="AR47" i="1"/>
  <c r="AJ47" i="1"/>
  <c r="AB47" i="1"/>
  <c r="T47" i="1"/>
  <c r="D48" i="1"/>
  <c r="DJ47" i="1"/>
  <c r="DB47" i="1"/>
  <c r="CT47" i="1"/>
  <c r="CL47" i="1"/>
  <c r="CD47" i="1"/>
  <c r="BV47" i="1"/>
  <c r="BN47" i="1"/>
  <c r="BF47" i="1"/>
  <c r="AX47" i="1"/>
  <c r="AP47" i="1"/>
  <c r="AH47" i="1"/>
  <c r="Z47" i="1"/>
  <c r="R47" i="1"/>
  <c r="DP47" i="1"/>
  <c r="DH47" i="1"/>
  <c r="CZ47" i="1"/>
  <c r="CR47" i="1"/>
  <c r="CJ47" i="1"/>
  <c r="CB47" i="1"/>
  <c r="BT47" i="1"/>
  <c r="BL47" i="1"/>
  <c r="BD47" i="1"/>
  <c r="AV47" i="1"/>
  <c r="AN47" i="1"/>
  <c r="AF47" i="1"/>
  <c r="X47" i="1"/>
  <c r="P47" i="1"/>
  <c r="DR46" i="1"/>
  <c r="DR47" i="1" l="1"/>
  <c r="D49" i="1"/>
  <c r="D50" i="1" s="1"/>
  <c r="DJ48" i="1"/>
  <c r="DJ45" i="1" s="1"/>
  <c r="DB48" i="1"/>
  <c r="DB45" i="1" s="1"/>
  <c r="CT48" i="1"/>
  <c r="CT45" i="1" s="1"/>
  <c r="CL48" i="1"/>
  <c r="CL45" i="1" s="1"/>
  <c r="CD48" i="1"/>
  <c r="CD45" i="1" s="1"/>
  <c r="BV48" i="1"/>
  <c r="BV45" i="1" s="1"/>
  <c r="BN48" i="1"/>
  <c r="BN45" i="1" s="1"/>
  <c r="BF48" i="1"/>
  <c r="BF45" i="1" s="1"/>
  <c r="AX48" i="1"/>
  <c r="AX45" i="1" s="1"/>
  <c r="AP48" i="1"/>
  <c r="AP45" i="1" s="1"/>
  <c r="AH48" i="1"/>
  <c r="AH45" i="1" s="1"/>
  <c r="Z48" i="1"/>
  <c r="Z45" i="1" s="1"/>
  <c r="R48" i="1"/>
  <c r="R45" i="1" s="1"/>
  <c r="DP48" i="1"/>
  <c r="DP45" i="1" s="1"/>
  <c r="DH48" i="1"/>
  <c r="DH45" i="1" s="1"/>
  <c r="CZ48" i="1"/>
  <c r="CZ45" i="1" s="1"/>
  <c r="CR48" i="1"/>
  <c r="CR45" i="1" s="1"/>
  <c r="CJ48" i="1"/>
  <c r="CJ45" i="1" s="1"/>
  <c r="CB48" i="1"/>
  <c r="CB45" i="1" s="1"/>
  <c r="BT48" i="1"/>
  <c r="BT45" i="1" s="1"/>
  <c r="BL48" i="1"/>
  <c r="BL45" i="1" s="1"/>
  <c r="BD48" i="1"/>
  <c r="BD45" i="1" s="1"/>
  <c r="AV48" i="1"/>
  <c r="AV45" i="1" s="1"/>
  <c r="AN48" i="1"/>
  <c r="AN45" i="1" s="1"/>
  <c r="AF48" i="1"/>
  <c r="AF45" i="1" s="1"/>
  <c r="X48" i="1"/>
  <c r="X45" i="1" s="1"/>
  <c r="P48" i="1"/>
  <c r="DN48" i="1"/>
  <c r="DN45" i="1" s="1"/>
  <c r="DF48" i="1"/>
  <c r="DF45" i="1" s="1"/>
  <c r="CX48" i="1"/>
  <c r="CX45" i="1" s="1"/>
  <c r="CP48" i="1"/>
  <c r="CP45" i="1" s="1"/>
  <c r="CH48" i="1"/>
  <c r="CH45" i="1" s="1"/>
  <c r="BZ48" i="1"/>
  <c r="BZ45" i="1" s="1"/>
  <c r="BR48" i="1"/>
  <c r="BR45" i="1" s="1"/>
  <c r="BJ48" i="1"/>
  <c r="BJ45" i="1" s="1"/>
  <c r="BB48" i="1"/>
  <c r="BB45" i="1" s="1"/>
  <c r="AT48" i="1"/>
  <c r="AT45" i="1" s="1"/>
  <c r="AL48" i="1"/>
  <c r="AL45" i="1" s="1"/>
  <c r="AD48" i="1"/>
  <c r="AD45" i="1" s="1"/>
  <c r="V48" i="1"/>
  <c r="V45" i="1" s="1"/>
  <c r="DL48" i="1"/>
  <c r="DL45" i="1" s="1"/>
  <c r="DD48" i="1"/>
  <c r="DD45" i="1" s="1"/>
  <c r="CV48" i="1"/>
  <c r="CV45" i="1" s="1"/>
  <c r="CN48" i="1"/>
  <c r="CN45" i="1" s="1"/>
  <c r="CF48" i="1"/>
  <c r="CF45" i="1" s="1"/>
  <c r="BX48" i="1"/>
  <c r="BX45" i="1" s="1"/>
  <c r="BP48" i="1"/>
  <c r="BP45" i="1" s="1"/>
  <c r="BH48" i="1"/>
  <c r="BH45" i="1" s="1"/>
  <c r="AZ48" i="1"/>
  <c r="AZ45" i="1" s="1"/>
  <c r="AR48" i="1"/>
  <c r="AR45" i="1" s="1"/>
  <c r="AJ48" i="1"/>
  <c r="AJ45" i="1" s="1"/>
  <c r="AB48" i="1"/>
  <c r="AB45" i="1" s="1"/>
  <c r="T48" i="1"/>
  <c r="T45" i="1" s="1"/>
  <c r="D51" i="1" l="1"/>
  <c r="D52" i="1" s="1"/>
  <c r="DJ50" i="1"/>
  <c r="DJ49" i="1" s="1"/>
  <c r="DB50" i="1"/>
  <c r="DB49" i="1" s="1"/>
  <c r="CT50" i="1"/>
  <c r="CT49" i="1" s="1"/>
  <c r="CL50" i="1"/>
  <c r="CL49" i="1" s="1"/>
  <c r="CD50" i="1"/>
  <c r="CD49" i="1" s="1"/>
  <c r="BV50" i="1"/>
  <c r="BV49" i="1" s="1"/>
  <c r="BN50" i="1"/>
  <c r="BN49" i="1" s="1"/>
  <c r="BF50" i="1"/>
  <c r="BF49" i="1" s="1"/>
  <c r="AX50" i="1"/>
  <c r="AX49" i="1" s="1"/>
  <c r="AP50" i="1"/>
  <c r="AP49" i="1" s="1"/>
  <c r="AH50" i="1"/>
  <c r="AH49" i="1" s="1"/>
  <c r="Z50" i="1"/>
  <c r="Z49" i="1" s="1"/>
  <c r="R50" i="1"/>
  <c r="R49" i="1" s="1"/>
  <c r="DP50" i="1"/>
  <c r="DP49" i="1" s="1"/>
  <c r="DH50" i="1"/>
  <c r="DH49" i="1" s="1"/>
  <c r="CZ50" i="1"/>
  <c r="CZ49" i="1" s="1"/>
  <c r="CR50" i="1"/>
  <c r="CR49" i="1" s="1"/>
  <c r="CJ50" i="1"/>
  <c r="CJ49" i="1" s="1"/>
  <c r="CB50" i="1"/>
  <c r="CB49" i="1" s="1"/>
  <c r="BT50" i="1"/>
  <c r="BT49" i="1" s="1"/>
  <c r="BL50" i="1"/>
  <c r="BL49" i="1" s="1"/>
  <c r="BD50" i="1"/>
  <c r="BD49" i="1" s="1"/>
  <c r="AV50" i="1"/>
  <c r="AV49" i="1" s="1"/>
  <c r="AN50" i="1"/>
  <c r="AN49" i="1" s="1"/>
  <c r="AF50" i="1"/>
  <c r="AF49" i="1" s="1"/>
  <c r="X50" i="1"/>
  <c r="X49" i="1" s="1"/>
  <c r="P50" i="1"/>
  <c r="DN50" i="1"/>
  <c r="DN49" i="1" s="1"/>
  <c r="DF50" i="1"/>
  <c r="DF49" i="1" s="1"/>
  <c r="CX50" i="1"/>
  <c r="CX49" i="1" s="1"/>
  <c r="CP50" i="1"/>
  <c r="CP49" i="1" s="1"/>
  <c r="CH50" i="1"/>
  <c r="CH49" i="1" s="1"/>
  <c r="BZ50" i="1"/>
  <c r="BZ49" i="1" s="1"/>
  <c r="BR50" i="1"/>
  <c r="BR49" i="1" s="1"/>
  <c r="BJ50" i="1"/>
  <c r="BJ49" i="1" s="1"/>
  <c r="BB50" i="1"/>
  <c r="BB49" i="1" s="1"/>
  <c r="AT50" i="1"/>
  <c r="AT49" i="1" s="1"/>
  <c r="AL50" i="1"/>
  <c r="AL49" i="1" s="1"/>
  <c r="AD50" i="1"/>
  <c r="AD49" i="1" s="1"/>
  <c r="V50" i="1"/>
  <c r="V49" i="1" s="1"/>
  <c r="DL50" i="1"/>
  <c r="DL49" i="1" s="1"/>
  <c r="DD50" i="1"/>
  <c r="DD49" i="1" s="1"/>
  <c r="CV50" i="1"/>
  <c r="CV49" i="1" s="1"/>
  <c r="CN50" i="1"/>
  <c r="CN49" i="1" s="1"/>
  <c r="CF50" i="1"/>
  <c r="CF49" i="1" s="1"/>
  <c r="BX50" i="1"/>
  <c r="BX49" i="1" s="1"/>
  <c r="BP50" i="1"/>
  <c r="BP49" i="1" s="1"/>
  <c r="BH50" i="1"/>
  <c r="BH49" i="1" s="1"/>
  <c r="AZ50" i="1"/>
  <c r="AZ49" i="1" s="1"/>
  <c r="AR50" i="1"/>
  <c r="AR49" i="1" s="1"/>
  <c r="AJ50" i="1"/>
  <c r="AJ49" i="1" s="1"/>
  <c r="AB50" i="1"/>
  <c r="AB49" i="1" s="1"/>
  <c r="T50" i="1"/>
  <c r="T49" i="1" s="1"/>
  <c r="DR48" i="1"/>
  <c r="DR45" i="1" s="1"/>
  <c r="P45" i="1"/>
  <c r="D53" i="1" l="1"/>
  <c r="DJ52" i="1"/>
  <c r="DB52" i="1"/>
  <c r="CT52" i="1"/>
  <c r="CL52" i="1"/>
  <c r="CD52" i="1"/>
  <c r="BV52" i="1"/>
  <c r="BN52" i="1"/>
  <c r="BF52" i="1"/>
  <c r="AX52" i="1"/>
  <c r="AP52" i="1"/>
  <c r="AH52" i="1"/>
  <c r="Z52" i="1"/>
  <c r="R52" i="1"/>
  <c r="DP52" i="1"/>
  <c r="DH52" i="1"/>
  <c r="CZ52" i="1"/>
  <c r="CR52" i="1"/>
  <c r="CJ52" i="1"/>
  <c r="CB52" i="1"/>
  <c r="BT52" i="1"/>
  <c r="BL52" i="1"/>
  <c r="BD52" i="1"/>
  <c r="AV52" i="1"/>
  <c r="AN52" i="1"/>
  <c r="AF52" i="1"/>
  <c r="X52" i="1"/>
  <c r="P52" i="1"/>
  <c r="DN52" i="1"/>
  <c r="DF52" i="1"/>
  <c r="CX52" i="1"/>
  <c r="CP52" i="1"/>
  <c r="CH52" i="1"/>
  <c r="BZ52" i="1"/>
  <c r="BR52" i="1"/>
  <c r="BJ52" i="1"/>
  <c r="BB52" i="1"/>
  <c r="AT52" i="1"/>
  <c r="AL52" i="1"/>
  <c r="AD52" i="1"/>
  <c r="V52" i="1"/>
  <c r="DL52" i="1"/>
  <c r="DD52" i="1"/>
  <c r="CV52" i="1"/>
  <c r="CN52" i="1"/>
  <c r="CF52" i="1"/>
  <c r="BX52" i="1"/>
  <c r="BP52" i="1"/>
  <c r="BH52" i="1"/>
  <c r="AZ52" i="1"/>
  <c r="AR52" i="1"/>
  <c r="AJ52" i="1"/>
  <c r="AB52" i="1"/>
  <c r="T52" i="1"/>
  <c r="P49" i="1"/>
  <c r="DR50" i="1"/>
  <c r="DR49" i="1" s="1"/>
  <c r="D54" i="1" l="1"/>
  <c r="DN53" i="1"/>
  <c r="DF53" i="1"/>
  <c r="CX53" i="1"/>
  <c r="CP53" i="1"/>
  <c r="CH53" i="1"/>
  <c r="BZ53" i="1"/>
  <c r="BR53" i="1"/>
  <c r="BJ53" i="1"/>
  <c r="BB53" i="1"/>
  <c r="AT53" i="1"/>
  <c r="AL53" i="1"/>
  <c r="AD53" i="1"/>
  <c r="V53" i="1"/>
  <c r="DL53" i="1"/>
  <c r="DD53" i="1"/>
  <c r="CV53" i="1"/>
  <c r="CN53" i="1"/>
  <c r="CF53" i="1"/>
  <c r="BX53" i="1"/>
  <c r="BP53" i="1"/>
  <c r="BH53" i="1"/>
  <c r="AZ53" i="1"/>
  <c r="AR53" i="1"/>
  <c r="AJ53" i="1"/>
  <c r="AB53" i="1"/>
  <c r="T53" i="1"/>
  <c r="DJ53" i="1"/>
  <c r="DB53" i="1"/>
  <c r="CT53" i="1"/>
  <c r="CL53" i="1"/>
  <c r="CD53" i="1"/>
  <c r="BV53" i="1"/>
  <c r="BN53" i="1"/>
  <c r="BF53" i="1"/>
  <c r="AX53" i="1"/>
  <c r="AP53" i="1"/>
  <c r="AH53" i="1"/>
  <c r="Z53" i="1"/>
  <c r="R53" i="1"/>
  <c r="DP53" i="1"/>
  <c r="DH53" i="1"/>
  <c r="CZ53" i="1"/>
  <c r="CR53" i="1"/>
  <c r="CJ53" i="1"/>
  <c r="CB53" i="1"/>
  <c r="BT53" i="1"/>
  <c r="BL53" i="1"/>
  <c r="BD53" i="1"/>
  <c r="AV53" i="1"/>
  <c r="AN53" i="1"/>
  <c r="AF53" i="1"/>
  <c r="X53" i="1"/>
  <c r="P53" i="1"/>
  <c r="DR52" i="1"/>
  <c r="DR53" i="1" l="1"/>
  <c r="DN54" i="1"/>
  <c r="DN51" i="1" s="1"/>
  <c r="DF54" i="1"/>
  <c r="DF51" i="1" s="1"/>
  <c r="CX54" i="1"/>
  <c r="CX51" i="1" s="1"/>
  <c r="CP54" i="1"/>
  <c r="CP51" i="1" s="1"/>
  <c r="CH54" i="1"/>
  <c r="CH51" i="1" s="1"/>
  <c r="BZ54" i="1"/>
  <c r="BZ51" i="1" s="1"/>
  <c r="BR54" i="1"/>
  <c r="BR51" i="1" s="1"/>
  <c r="BJ54" i="1"/>
  <c r="BJ51" i="1" s="1"/>
  <c r="BB54" i="1"/>
  <c r="BB51" i="1" s="1"/>
  <c r="AT54" i="1"/>
  <c r="AT51" i="1" s="1"/>
  <c r="AL54" i="1"/>
  <c r="AL51" i="1" s="1"/>
  <c r="AD54" i="1"/>
  <c r="AD51" i="1" s="1"/>
  <c r="V54" i="1"/>
  <c r="V51" i="1" s="1"/>
  <c r="D55" i="1"/>
  <c r="D56" i="1" s="1"/>
  <c r="DJ54" i="1"/>
  <c r="DJ51" i="1" s="1"/>
  <c r="DB54" i="1"/>
  <c r="DB51" i="1" s="1"/>
  <c r="CT54" i="1"/>
  <c r="CT51" i="1" s="1"/>
  <c r="CL54" i="1"/>
  <c r="CL51" i="1" s="1"/>
  <c r="CD54" i="1"/>
  <c r="CD51" i="1" s="1"/>
  <c r="BV54" i="1"/>
  <c r="BV51" i="1" s="1"/>
  <c r="BN54" i="1"/>
  <c r="BN51" i="1" s="1"/>
  <c r="BF54" i="1"/>
  <c r="BF51" i="1" s="1"/>
  <c r="AX54" i="1"/>
  <c r="AX51" i="1" s="1"/>
  <c r="AP54" i="1"/>
  <c r="AP51" i="1" s="1"/>
  <c r="AH54" i="1"/>
  <c r="AH51" i="1" s="1"/>
  <c r="Z54" i="1"/>
  <c r="Z51" i="1" s="1"/>
  <c r="R54" i="1"/>
  <c r="R51" i="1" s="1"/>
  <c r="DD54" i="1"/>
  <c r="DD51" i="1" s="1"/>
  <c r="CN54" i="1"/>
  <c r="CN51" i="1" s="1"/>
  <c r="BX54" i="1"/>
  <c r="BX51" i="1" s="1"/>
  <c r="BH54" i="1"/>
  <c r="BH51" i="1" s="1"/>
  <c r="AR54" i="1"/>
  <c r="AR51" i="1" s="1"/>
  <c r="AB54" i="1"/>
  <c r="AB51" i="1" s="1"/>
  <c r="DP54" i="1"/>
  <c r="DP51" i="1" s="1"/>
  <c r="CZ54" i="1"/>
  <c r="CZ51" i="1" s="1"/>
  <c r="CJ54" i="1"/>
  <c r="CJ51" i="1" s="1"/>
  <c r="BT54" i="1"/>
  <c r="BT51" i="1" s="1"/>
  <c r="BD54" i="1"/>
  <c r="BD51" i="1" s="1"/>
  <c r="AN54" i="1"/>
  <c r="AN51" i="1" s="1"/>
  <c r="X54" i="1"/>
  <c r="X51" i="1" s="1"/>
  <c r="DL54" i="1"/>
  <c r="DL51" i="1" s="1"/>
  <c r="CV54" i="1"/>
  <c r="CV51" i="1" s="1"/>
  <c r="CF54" i="1"/>
  <c r="CF51" i="1" s="1"/>
  <c r="BP54" i="1"/>
  <c r="BP51" i="1" s="1"/>
  <c r="AZ54" i="1"/>
  <c r="AZ51" i="1" s="1"/>
  <c r="AJ54" i="1"/>
  <c r="AJ51" i="1" s="1"/>
  <c r="T54" i="1"/>
  <c r="T51" i="1" s="1"/>
  <c r="DH54" i="1"/>
  <c r="DH51" i="1" s="1"/>
  <c r="CR54" i="1"/>
  <c r="CR51" i="1" s="1"/>
  <c r="CB54" i="1"/>
  <c r="CB51" i="1" s="1"/>
  <c r="BL54" i="1"/>
  <c r="BL51" i="1" s="1"/>
  <c r="AV54" i="1"/>
  <c r="AV51" i="1" s="1"/>
  <c r="AF54" i="1"/>
  <c r="AF51" i="1" s="1"/>
  <c r="P54" i="1"/>
  <c r="P51" i="1" s="1"/>
  <c r="DR54" i="1" l="1"/>
  <c r="DR51" i="1" s="1"/>
  <c r="DN56" i="1"/>
  <c r="DF56" i="1"/>
  <c r="CX56" i="1"/>
  <c r="CP56" i="1"/>
  <c r="CH56" i="1"/>
  <c r="BZ56" i="1"/>
  <c r="BR56" i="1"/>
  <c r="BJ56" i="1"/>
  <c r="BB56" i="1"/>
  <c r="AT56" i="1"/>
  <c r="AL56" i="1"/>
  <c r="AD56" i="1"/>
  <c r="V56" i="1"/>
  <c r="D57" i="1"/>
  <c r="DJ56" i="1"/>
  <c r="DB56" i="1"/>
  <c r="CT56" i="1"/>
  <c r="CL56" i="1"/>
  <c r="CD56" i="1"/>
  <c r="BV56" i="1"/>
  <c r="BN56" i="1"/>
  <c r="BF56" i="1"/>
  <c r="AX56" i="1"/>
  <c r="AP56" i="1"/>
  <c r="AH56" i="1"/>
  <c r="Z56" i="1"/>
  <c r="R56" i="1"/>
  <c r="DD56" i="1"/>
  <c r="CN56" i="1"/>
  <c r="BX56" i="1"/>
  <c r="BH56" i="1"/>
  <c r="AR56" i="1"/>
  <c r="AB56" i="1"/>
  <c r="DP56" i="1"/>
  <c r="CZ56" i="1"/>
  <c r="CJ56" i="1"/>
  <c r="BT56" i="1"/>
  <c r="BD56" i="1"/>
  <c r="AN56" i="1"/>
  <c r="X56" i="1"/>
  <c r="DL56" i="1"/>
  <c r="CV56" i="1"/>
  <c r="CF56" i="1"/>
  <c r="BP56" i="1"/>
  <c r="AZ56" i="1"/>
  <c r="AJ56" i="1"/>
  <c r="T56" i="1"/>
  <c r="DH56" i="1"/>
  <c r="CR56" i="1"/>
  <c r="CB56" i="1"/>
  <c r="BL56" i="1"/>
  <c r="AV56" i="1"/>
  <c r="AF56" i="1"/>
  <c r="P56" i="1"/>
  <c r="DR56" i="1" l="1"/>
  <c r="D58" i="1"/>
  <c r="DJ57" i="1"/>
  <c r="DB57" i="1"/>
  <c r="CT57" i="1"/>
  <c r="CL57" i="1"/>
  <c r="CD57" i="1"/>
  <c r="BV57" i="1"/>
  <c r="BN57" i="1"/>
  <c r="BF57" i="1"/>
  <c r="AX57" i="1"/>
  <c r="AP57" i="1"/>
  <c r="AH57" i="1"/>
  <c r="Z57" i="1"/>
  <c r="R57" i="1"/>
  <c r="DN57" i="1"/>
  <c r="DF57" i="1"/>
  <c r="CX57" i="1"/>
  <c r="CP57" i="1"/>
  <c r="CH57" i="1"/>
  <c r="BZ57" i="1"/>
  <c r="BR57" i="1"/>
  <c r="BJ57" i="1"/>
  <c r="BB57" i="1"/>
  <c r="AT57" i="1"/>
  <c r="AL57" i="1"/>
  <c r="AD57" i="1"/>
  <c r="V57" i="1"/>
  <c r="DL57" i="1"/>
  <c r="CV57" i="1"/>
  <c r="CF57" i="1"/>
  <c r="BP57" i="1"/>
  <c r="AZ57" i="1"/>
  <c r="AJ57" i="1"/>
  <c r="T57" i="1"/>
  <c r="DH57" i="1"/>
  <c r="CR57" i="1"/>
  <c r="CB57" i="1"/>
  <c r="BL57" i="1"/>
  <c r="AV57" i="1"/>
  <c r="AF57" i="1"/>
  <c r="P57" i="1"/>
  <c r="DD57" i="1"/>
  <c r="CN57" i="1"/>
  <c r="BX57" i="1"/>
  <c r="BH57" i="1"/>
  <c r="AR57" i="1"/>
  <c r="AB57" i="1"/>
  <c r="DP57" i="1"/>
  <c r="CZ57" i="1"/>
  <c r="CJ57" i="1"/>
  <c r="BT57" i="1"/>
  <c r="BD57" i="1"/>
  <c r="AN57" i="1"/>
  <c r="X57" i="1"/>
  <c r="DR57" i="1" l="1"/>
  <c r="DN58" i="1"/>
  <c r="DF58" i="1"/>
  <c r="CX58" i="1"/>
  <c r="CP58" i="1"/>
  <c r="CH58" i="1"/>
  <c r="BZ58" i="1"/>
  <c r="BR58" i="1"/>
  <c r="BJ58" i="1"/>
  <c r="BB58" i="1"/>
  <c r="AT58" i="1"/>
  <c r="AL58" i="1"/>
  <c r="AD58" i="1"/>
  <c r="V58" i="1"/>
  <c r="D59" i="1"/>
  <c r="DJ58" i="1"/>
  <c r="DB58" i="1"/>
  <c r="CT58" i="1"/>
  <c r="CL58" i="1"/>
  <c r="CD58" i="1"/>
  <c r="BV58" i="1"/>
  <c r="BN58" i="1"/>
  <c r="BF58" i="1"/>
  <c r="AX58" i="1"/>
  <c r="AP58" i="1"/>
  <c r="AH58" i="1"/>
  <c r="Z58" i="1"/>
  <c r="R58" i="1"/>
  <c r="DD58" i="1"/>
  <c r="CN58" i="1"/>
  <c r="BX58" i="1"/>
  <c r="BH58" i="1"/>
  <c r="AR58" i="1"/>
  <c r="AB58" i="1"/>
  <c r="DP58" i="1"/>
  <c r="CZ58" i="1"/>
  <c r="CJ58" i="1"/>
  <c r="BT58" i="1"/>
  <c r="BD58" i="1"/>
  <c r="AN58" i="1"/>
  <c r="X58" i="1"/>
  <c r="DL58" i="1"/>
  <c r="CV58" i="1"/>
  <c r="CF58" i="1"/>
  <c r="BP58" i="1"/>
  <c r="AZ58" i="1"/>
  <c r="AJ58" i="1"/>
  <c r="T58" i="1"/>
  <c r="DH58" i="1"/>
  <c r="CR58" i="1"/>
  <c r="CB58" i="1"/>
  <c r="BL58" i="1"/>
  <c r="AV58" i="1"/>
  <c r="AF58" i="1"/>
  <c r="P58" i="1"/>
  <c r="DR58" i="1" l="1"/>
  <c r="D60" i="1"/>
  <c r="DJ59" i="1"/>
  <c r="DB59" i="1"/>
  <c r="CT59" i="1"/>
  <c r="CL59" i="1"/>
  <c r="CD59" i="1"/>
  <c r="BV59" i="1"/>
  <c r="BN59" i="1"/>
  <c r="BF59" i="1"/>
  <c r="AX59" i="1"/>
  <c r="AP59" i="1"/>
  <c r="AH59" i="1"/>
  <c r="Z59" i="1"/>
  <c r="R59" i="1"/>
  <c r="DP59" i="1"/>
  <c r="DH59" i="1"/>
  <c r="CZ59" i="1"/>
  <c r="CR59" i="1"/>
  <c r="CJ59" i="1"/>
  <c r="CB59" i="1"/>
  <c r="BT59" i="1"/>
  <c r="BL59" i="1"/>
  <c r="BD59" i="1"/>
  <c r="AV59" i="1"/>
  <c r="AN59" i="1"/>
  <c r="AF59" i="1"/>
  <c r="X59" i="1"/>
  <c r="P59" i="1"/>
  <c r="DN59" i="1"/>
  <c r="DF59" i="1"/>
  <c r="CX59" i="1"/>
  <c r="CP59" i="1"/>
  <c r="CH59" i="1"/>
  <c r="BZ59" i="1"/>
  <c r="BR59" i="1"/>
  <c r="BJ59" i="1"/>
  <c r="BB59" i="1"/>
  <c r="AT59" i="1"/>
  <c r="AL59" i="1"/>
  <c r="AD59" i="1"/>
  <c r="V59" i="1"/>
  <c r="CN59" i="1"/>
  <c r="BH59" i="1"/>
  <c r="AB59" i="1"/>
  <c r="DL59" i="1"/>
  <c r="CF59" i="1"/>
  <c r="AZ59" i="1"/>
  <c r="T59" i="1"/>
  <c r="DD59" i="1"/>
  <c r="BX59" i="1"/>
  <c r="AR59" i="1"/>
  <c r="CV59" i="1"/>
  <c r="BP59" i="1"/>
  <c r="AJ59" i="1"/>
  <c r="DN60" i="1" l="1"/>
  <c r="DF60" i="1"/>
  <c r="CX60" i="1"/>
  <c r="CP60" i="1"/>
  <c r="CH60" i="1"/>
  <c r="BZ60" i="1"/>
  <c r="BR60" i="1"/>
  <c r="BJ60" i="1"/>
  <c r="BB60" i="1"/>
  <c r="AT60" i="1"/>
  <c r="AL60" i="1"/>
  <c r="AD60" i="1"/>
  <c r="V60" i="1"/>
  <c r="DL60" i="1"/>
  <c r="DD60" i="1"/>
  <c r="CV60" i="1"/>
  <c r="CN60" i="1"/>
  <c r="CF60" i="1"/>
  <c r="BX60" i="1"/>
  <c r="BP60" i="1"/>
  <c r="BH60" i="1"/>
  <c r="AZ60" i="1"/>
  <c r="AR60" i="1"/>
  <c r="AJ60" i="1"/>
  <c r="AB60" i="1"/>
  <c r="T60" i="1"/>
  <c r="D61" i="1"/>
  <c r="DJ60" i="1"/>
  <c r="DB60" i="1"/>
  <c r="CT60" i="1"/>
  <c r="CL60" i="1"/>
  <c r="CD60" i="1"/>
  <c r="BV60" i="1"/>
  <c r="BN60" i="1"/>
  <c r="BF60" i="1"/>
  <c r="AX60" i="1"/>
  <c r="AP60" i="1"/>
  <c r="AH60" i="1"/>
  <c r="Z60" i="1"/>
  <c r="R60" i="1"/>
  <c r="CR60" i="1"/>
  <c r="BL60" i="1"/>
  <c r="AF60" i="1"/>
  <c r="DP60" i="1"/>
  <c r="CJ60" i="1"/>
  <c r="BD60" i="1"/>
  <c r="X60" i="1"/>
  <c r="DH60" i="1"/>
  <c r="CB60" i="1"/>
  <c r="AV60" i="1"/>
  <c r="P60" i="1"/>
  <c r="CZ60" i="1"/>
  <c r="BT60" i="1"/>
  <c r="AN60" i="1"/>
  <c r="DR59" i="1"/>
  <c r="DR60" i="1" l="1"/>
  <c r="D62" i="1"/>
  <c r="DJ61" i="1"/>
  <c r="DB61" i="1"/>
  <c r="CT61" i="1"/>
  <c r="CL61" i="1"/>
  <c r="CD61" i="1"/>
  <c r="BV61" i="1"/>
  <c r="BN61" i="1"/>
  <c r="BF61" i="1"/>
  <c r="AX61" i="1"/>
  <c r="AP61" i="1"/>
  <c r="AH61" i="1"/>
  <c r="Z61" i="1"/>
  <c r="R61" i="1"/>
  <c r="DP61" i="1"/>
  <c r="DH61" i="1"/>
  <c r="CZ61" i="1"/>
  <c r="CR61" i="1"/>
  <c r="CJ61" i="1"/>
  <c r="CB61" i="1"/>
  <c r="BT61" i="1"/>
  <c r="BL61" i="1"/>
  <c r="BD61" i="1"/>
  <c r="AV61" i="1"/>
  <c r="AN61" i="1"/>
  <c r="AF61" i="1"/>
  <c r="X61" i="1"/>
  <c r="P61" i="1"/>
  <c r="DN61" i="1"/>
  <c r="DF61" i="1"/>
  <c r="CX61" i="1"/>
  <c r="CP61" i="1"/>
  <c r="CH61" i="1"/>
  <c r="BZ61" i="1"/>
  <c r="BR61" i="1"/>
  <c r="BJ61" i="1"/>
  <c r="BB61" i="1"/>
  <c r="AT61" i="1"/>
  <c r="AL61" i="1"/>
  <c r="AD61" i="1"/>
  <c r="V61" i="1"/>
  <c r="CV61" i="1"/>
  <c r="BP61" i="1"/>
  <c r="AJ61" i="1"/>
  <c r="CN61" i="1"/>
  <c r="BH61" i="1"/>
  <c r="AB61" i="1"/>
  <c r="DL61" i="1"/>
  <c r="CF61" i="1"/>
  <c r="AZ61" i="1"/>
  <c r="T61" i="1"/>
  <c r="DD61" i="1"/>
  <c r="BX61" i="1"/>
  <c r="AR61" i="1"/>
  <c r="DR61" i="1" l="1"/>
  <c r="DN62" i="1"/>
  <c r="DF62" i="1"/>
  <c r="CX62" i="1"/>
  <c r="CP62" i="1"/>
  <c r="CH62" i="1"/>
  <c r="BZ62" i="1"/>
  <c r="BR62" i="1"/>
  <c r="BJ62" i="1"/>
  <c r="BB62" i="1"/>
  <c r="AT62" i="1"/>
  <c r="AL62" i="1"/>
  <c r="AD62" i="1"/>
  <c r="V62" i="1"/>
  <c r="DL62" i="1"/>
  <c r="DD62" i="1"/>
  <c r="CV62" i="1"/>
  <c r="CN62" i="1"/>
  <c r="CF62" i="1"/>
  <c r="BX62" i="1"/>
  <c r="BP62" i="1"/>
  <c r="BH62" i="1"/>
  <c r="AZ62" i="1"/>
  <c r="AR62" i="1"/>
  <c r="AJ62" i="1"/>
  <c r="AB62" i="1"/>
  <c r="T62" i="1"/>
  <c r="D63" i="1"/>
  <c r="DJ62" i="1"/>
  <c r="DB62" i="1"/>
  <c r="CT62" i="1"/>
  <c r="CL62" i="1"/>
  <c r="CD62" i="1"/>
  <c r="BV62" i="1"/>
  <c r="BN62" i="1"/>
  <c r="BF62" i="1"/>
  <c r="AX62" i="1"/>
  <c r="AP62" i="1"/>
  <c r="AH62" i="1"/>
  <c r="Z62" i="1"/>
  <c r="R62" i="1"/>
  <c r="DP62" i="1"/>
  <c r="DH62" i="1"/>
  <c r="CZ62" i="1"/>
  <c r="CR62" i="1"/>
  <c r="CJ62" i="1"/>
  <c r="CB62" i="1"/>
  <c r="BT62" i="1"/>
  <c r="BL62" i="1"/>
  <c r="BD62" i="1"/>
  <c r="AV62" i="1"/>
  <c r="AN62" i="1"/>
  <c r="AF62" i="1"/>
  <c r="X62" i="1"/>
  <c r="P62" i="1"/>
  <c r="D64" i="1" l="1"/>
  <c r="DJ63" i="1"/>
  <c r="DB63" i="1"/>
  <c r="CT63" i="1"/>
  <c r="CL63" i="1"/>
  <c r="CD63" i="1"/>
  <c r="BV63" i="1"/>
  <c r="BN63" i="1"/>
  <c r="BF63" i="1"/>
  <c r="AX63" i="1"/>
  <c r="AP63" i="1"/>
  <c r="AH63" i="1"/>
  <c r="Z63" i="1"/>
  <c r="R63" i="1"/>
  <c r="DP63" i="1"/>
  <c r="DH63" i="1"/>
  <c r="CZ63" i="1"/>
  <c r="CR63" i="1"/>
  <c r="CJ63" i="1"/>
  <c r="CB63" i="1"/>
  <c r="BT63" i="1"/>
  <c r="BL63" i="1"/>
  <c r="BD63" i="1"/>
  <c r="AV63" i="1"/>
  <c r="AN63" i="1"/>
  <c r="AF63" i="1"/>
  <c r="X63" i="1"/>
  <c r="P63" i="1"/>
  <c r="DN63" i="1"/>
  <c r="DF63" i="1"/>
  <c r="CX63" i="1"/>
  <c r="CP63" i="1"/>
  <c r="CH63" i="1"/>
  <c r="BZ63" i="1"/>
  <c r="BR63" i="1"/>
  <c r="BJ63" i="1"/>
  <c r="BB63" i="1"/>
  <c r="AT63" i="1"/>
  <c r="AL63" i="1"/>
  <c r="AD63" i="1"/>
  <c r="V63" i="1"/>
  <c r="DL63" i="1"/>
  <c r="DD63" i="1"/>
  <c r="CV63" i="1"/>
  <c r="CN63" i="1"/>
  <c r="CF63" i="1"/>
  <c r="BX63" i="1"/>
  <c r="BP63" i="1"/>
  <c r="BH63" i="1"/>
  <c r="AZ63" i="1"/>
  <c r="AR63" i="1"/>
  <c r="AJ63" i="1"/>
  <c r="AB63" i="1"/>
  <c r="T63" i="1"/>
  <c r="DR62" i="1"/>
  <c r="DR63" i="1" l="1"/>
  <c r="DN64" i="1"/>
  <c r="DF64" i="1"/>
  <c r="CX64" i="1"/>
  <c r="CP64" i="1"/>
  <c r="CH64" i="1"/>
  <c r="BZ64" i="1"/>
  <c r="BR64" i="1"/>
  <c r="BJ64" i="1"/>
  <c r="BB64" i="1"/>
  <c r="AT64" i="1"/>
  <c r="AL64" i="1"/>
  <c r="AD64" i="1"/>
  <c r="V64" i="1"/>
  <c r="DL64" i="1"/>
  <c r="DD64" i="1"/>
  <c r="CV64" i="1"/>
  <c r="CN64" i="1"/>
  <c r="CF64" i="1"/>
  <c r="BX64" i="1"/>
  <c r="BP64" i="1"/>
  <c r="BH64" i="1"/>
  <c r="AZ64" i="1"/>
  <c r="AR64" i="1"/>
  <c r="AJ64" i="1"/>
  <c r="AB64" i="1"/>
  <c r="T64" i="1"/>
  <c r="D65" i="1"/>
  <c r="DJ64" i="1"/>
  <c r="DB64" i="1"/>
  <c r="CT64" i="1"/>
  <c r="CL64" i="1"/>
  <c r="CD64" i="1"/>
  <c r="BV64" i="1"/>
  <c r="BN64" i="1"/>
  <c r="BF64" i="1"/>
  <c r="AX64" i="1"/>
  <c r="AP64" i="1"/>
  <c r="AH64" i="1"/>
  <c r="Z64" i="1"/>
  <c r="R64" i="1"/>
  <c r="DP64" i="1"/>
  <c r="DH64" i="1"/>
  <c r="CZ64" i="1"/>
  <c r="CR64" i="1"/>
  <c r="CJ64" i="1"/>
  <c r="CB64" i="1"/>
  <c r="BT64" i="1"/>
  <c r="BL64" i="1"/>
  <c r="BD64" i="1"/>
  <c r="AV64" i="1"/>
  <c r="AN64" i="1"/>
  <c r="AF64" i="1"/>
  <c r="X64" i="1"/>
  <c r="P64" i="1"/>
  <c r="D66" i="1" l="1"/>
  <c r="D67" i="1" s="1"/>
  <c r="DJ65" i="1"/>
  <c r="DJ55" i="1" s="1"/>
  <c r="DB65" i="1"/>
  <c r="DB55" i="1" s="1"/>
  <c r="CT65" i="1"/>
  <c r="CT55" i="1" s="1"/>
  <c r="CL65" i="1"/>
  <c r="CL55" i="1" s="1"/>
  <c r="CD65" i="1"/>
  <c r="CD55" i="1" s="1"/>
  <c r="BV65" i="1"/>
  <c r="BV55" i="1" s="1"/>
  <c r="BN65" i="1"/>
  <c r="BN55" i="1" s="1"/>
  <c r="BF65" i="1"/>
  <c r="BF55" i="1" s="1"/>
  <c r="AX65" i="1"/>
  <c r="AX55" i="1" s="1"/>
  <c r="AP65" i="1"/>
  <c r="AP55" i="1" s="1"/>
  <c r="AH65" i="1"/>
  <c r="AH55" i="1" s="1"/>
  <c r="Z65" i="1"/>
  <c r="Z55" i="1" s="1"/>
  <c r="R65" i="1"/>
  <c r="R55" i="1" s="1"/>
  <c r="DP65" i="1"/>
  <c r="DP55" i="1" s="1"/>
  <c r="DH65" i="1"/>
  <c r="DH55" i="1" s="1"/>
  <c r="CZ65" i="1"/>
  <c r="CZ55" i="1" s="1"/>
  <c r="CR65" i="1"/>
  <c r="CR55" i="1" s="1"/>
  <c r="CJ65" i="1"/>
  <c r="CJ55" i="1" s="1"/>
  <c r="CB65" i="1"/>
  <c r="CB55" i="1" s="1"/>
  <c r="BT65" i="1"/>
  <c r="BT55" i="1" s="1"/>
  <c r="BL65" i="1"/>
  <c r="BL55" i="1" s="1"/>
  <c r="BD65" i="1"/>
  <c r="BD55" i="1" s="1"/>
  <c r="AV65" i="1"/>
  <c r="AV55" i="1" s="1"/>
  <c r="AN65" i="1"/>
  <c r="AN55" i="1" s="1"/>
  <c r="AF65" i="1"/>
  <c r="AF55" i="1" s="1"/>
  <c r="X65" i="1"/>
  <c r="X55" i="1" s="1"/>
  <c r="P65" i="1"/>
  <c r="DN65" i="1"/>
  <c r="DN55" i="1" s="1"/>
  <c r="DF65" i="1"/>
  <c r="DF55" i="1" s="1"/>
  <c r="CX65" i="1"/>
  <c r="CX55" i="1" s="1"/>
  <c r="CP65" i="1"/>
  <c r="CP55" i="1" s="1"/>
  <c r="CH65" i="1"/>
  <c r="CH55" i="1" s="1"/>
  <c r="BZ65" i="1"/>
  <c r="BZ55" i="1" s="1"/>
  <c r="BR65" i="1"/>
  <c r="BR55" i="1" s="1"/>
  <c r="BJ65" i="1"/>
  <c r="BJ55" i="1" s="1"/>
  <c r="BB65" i="1"/>
  <c r="BB55" i="1" s="1"/>
  <c r="AT65" i="1"/>
  <c r="AT55" i="1" s="1"/>
  <c r="AL65" i="1"/>
  <c r="AL55" i="1" s="1"/>
  <c r="AD65" i="1"/>
  <c r="AD55" i="1" s="1"/>
  <c r="V65" i="1"/>
  <c r="V55" i="1" s="1"/>
  <c r="DL65" i="1"/>
  <c r="DL55" i="1" s="1"/>
  <c r="DD65" i="1"/>
  <c r="DD55" i="1" s="1"/>
  <c r="CV65" i="1"/>
  <c r="CV55" i="1" s="1"/>
  <c r="CN65" i="1"/>
  <c r="CN55" i="1" s="1"/>
  <c r="CF65" i="1"/>
  <c r="CF55" i="1" s="1"/>
  <c r="BX65" i="1"/>
  <c r="BX55" i="1" s="1"/>
  <c r="BP65" i="1"/>
  <c r="BP55" i="1" s="1"/>
  <c r="BH65" i="1"/>
  <c r="BH55" i="1" s="1"/>
  <c r="AZ65" i="1"/>
  <c r="AZ55" i="1" s="1"/>
  <c r="AR65" i="1"/>
  <c r="AR55" i="1" s="1"/>
  <c r="AJ65" i="1"/>
  <c r="AJ55" i="1" s="1"/>
  <c r="AB65" i="1"/>
  <c r="AB55" i="1" s="1"/>
  <c r="T65" i="1"/>
  <c r="T55" i="1" s="1"/>
  <c r="DR64" i="1"/>
  <c r="DR65" i="1" l="1"/>
  <c r="DR55" i="1" s="1"/>
  <c r="P55" i="1"/>
  <c r="D68" i="1"/>
  <c r="DJ67" i="1"/>
  <c r="DB67" i="1"/>
  <c r="CT67" i="1"/>
  <c r="CL67" i="1"/>
  <c r="CD67" i="1"/>
  <c r="BV67" i="1"/>
  <c r="BN67" i="1"/>
  <c r="BF67" i="1"/>
  <c r="AX67" i="1"/>
  <c r="AP67" i="1"/>
  <c r="AH67" i="1"/>
  <c r="Z67" i="1"/>
  <c r="R67" i="1"/>
  <c r="DP67" i="1"/>
  <c r="DH67" i="1"/>
  <c r="CZ67" i="1"/>
  <c r="CR67" i="1"/>
  <c r="CJ67" i="1"/>
  <c r="CB67" i="1"/>
  <c r="BT67" i="1"/>
  <c r="BL67" i="1"/>
  <c r="BD67" i="1"/>
  <c r="AV67" i="1"/>
  <c r="AN67" i="1"/>
  <c r="AF67" i="1"/>
  <c r="X67" i="1"/>
  <c r="P67" i="1"/>
  <c r="DN67" i="1"/>
  <c r="DF67" i="1"/>
  <c r="CX67" i="1"/>
  <c r="CP67" i="1"/>
  <c r="CH67" i="1"/>
  <c r="BZ67" i="1"/>
  <c r="BR67" i="1"/>
  <c r="BJ67" i="1"/>
  <c r="BB67" i="1"/>
  <c r="AT67" i="1"/>
  <c r="AL67" i="1"/>
  <c r="AD67" i="1"/>
  <c r="V67" i="1"/>
  <c r="DL67" i="1"/>
  <c r="DD67" i="1"/>
  <c r="CV67" i="1"/>
  <c r="CN67" i="1"/>
  <c r="CF67" i="1"/>
  <c r="BX67" i="1"/>
  <c r="BP67" i="1"/>
  <c r="BH67" i="1"/>
  <c r="AZ67" i="1"/>
  <c r="AR67" i="1"/>
  <c r="AJ67" i="1"/>
  <c r="AB67" i="1"/>
  <c r="T67" i="1"/>
  <c r="DN68" i="1" l="1"/>
  <c r="DF68" i="1"/>
  <c r="CX68" i="1"/>
  <c r="CP68" i="1"/>
  <c r="CH68" i="1"/>
  <c r="BZ68" i="1"/>
  <c r="BR68" i="1"/>
  <c r="BJ68" i="1"/>
  <c r="BB68" i="1"/>
  <c r="AT68" i="1"/>
  <c r="AL68" i="1"/>
  <c r="AD68" i="1"/>
  <c r="V68" i="1"/>
  <c r="DL68" i="1"/>
  <c r="DD68" i="1"/>
  <c r="CV68" i="1"/>
  <c r="CN68" i="1"/>
  <c r="CF68" i="1"/>
  <c r="BX68" i="1"/>
  <c r="BP68" i="1"/>
  <c r="BH68" i="1"/>
  <c r="AZ68" i="1"/>
  <c r="AR68" i="1"/>
  <c r="AJ68" i="1"/>
  <c r="AB68" i="1"/>
  <c r="T68" i="1"/>
  <c r="D69" i="1"/>
  <c r="DJ68" i="1"/>
  <c r="DB68" i="1"/>
  <c r="CT68" i="1"/>
  <c r="CL68" i="1"/>
  <c r="CD68" i="1"/>
  <c r="BV68" i="1"/>
  <c r="BN68" i="1"/>
  <c r="BF68" i="1"/>
  <c r="AX68" i="1"/>
  <c r="AP68" i="1"/>
  <c r="AH68" i="1"/>
  <c r="Z68" i="1"/>
  <c r="R68" i="1"/>
  <c r="DP68" i="1"/>
  <c r="DH68" i="1"/>
  <c r="CZ68" i="1"/>
  <c r="CR68" i="1"/>
  <c r="CJ68" i="1"/>
  <c r="CB68" i="1"/>
  <c r="BT68" i="1"/>
  <c r="BL68" i="1"/>
  <c r="BD68" i="1"/>
  <c r="AV68" i="1"/>
  <c r="AN68" i="1"/>
  <c r="AF68" i="1"/>
  <c r="X68" i="1"/>
  <c r="P68" i="1"/>
  <c r="DR67" i="1"/>
  <c r="DR68" i="1" l="1"/>
  <c r="D70" i="1"/>
  <c r="DJ69" i="1"/>
  <c r="DB69" i="1"/>
  <c r="CT69" i="1"/>
  <c r="CL69" i="1"/>
  <c r="CD69" i="1"/>
  <c r="BV69" i="1"/>
  <c r="BN69" i="1"/>
  <c r="BF69" i="1"/>
  <c r="AX69" i="1"/>
  <c r="AP69" i="1"/>
  <c r="AH69" i="1"/>
  <c r="Z69" i="1"/>
  <c r="R69" i="1"/>
  <c r="DP69" i="1"/>
  <c r="DH69" i="1"/>
  <c r="CZ69" i="1"/>
  <c r="CR69" i="1"/>
  <c r="CJ69" i="1"/>
  <c r="CB69" i="1"/>
  <c r="BT69" i="1"/>
  <c r="BL69" i="1"/>
  <c r="BD69" i="1"/>
  <c r="AV69" i="1"/>
  <c r="AN69" i="1"/>
  <c r="AF69" i="1"/>
  <c r="X69" i="1"/>
  <c r="P69" i="1"/>
  <c r="DN69" i="1"/>
  <c r="DF69" i="1"/>
  <c r="CX69" i="1"/>
  <c r="CP69" i="1"/>
  <c r="CH69" i="1"/>
  <c r="BZ69" i="1"/>
  <c r="BR69" i="1"/>
  <c r="BJ69" i="1"/>
  <c r="BB69" i="1"/>
  <c r="AT69" i="1"/>
  <c r="AL69" i="1"/>
  <c r="AD69" i="1"/>
  <c r="V69" i="1"/>
  <c r="DL69" i="1"/>
  <c r="DD69" i="1"/>
  <c r="CV69" i="1"/>
  <c r="CN69" i="1"/>
  <c r="CF69" i="1"/>
  <c r="BX69" i="1"/>
  <c r="BP69" i="1"/>
  <c r="BH69" i="1"/>
  <c r="AZ69" i="1"/>
  <c r="AR69" i="1"/>
  <c r="AJ69" i="1"/>
  <c r="AB69" i="1"/>
  <c r="T69" i="1"/>
  <c r="DR69" i="1" l="1"/>
  <c r="DN70" i="1"/>
  <c r="DF70" i="1"/>
  <c r="CX70" i="1"/>
  <c r="CP70" i="1"/>
  <c r="CH70" i="1"/>
  <c r="BZ70" i="1"/>
  <c r="BR70" i="1"/>
  <c r="BJ70" i="1"/>
  <c r="BB70" i="1"/>
  <c r="AT70" i="1"/>
  <c r="AL70" i="1"/>
  <c r="AD70" i="1"/>
  <c r="V70" i="1"/>
  <c r="DL70" i="1"/>
  <c r="DD70" i="1"/>
  <c r="CV70" i="1"/>
  <c r="CN70" i="1"/>
  <c r="CF70" i="1"/>
  <c r="BX70" i="1"/>
  <c r="BP70" i="1"/>
  <c r="BH70" i="1"/>
  <c r="AZ70" i="1"/>
  <c r="AR70" i="1"/>
  <c r="AJ70" i="1"/>
  <c r="AB70" i="1"/>
  <c r="T70" i="1"/>
  <c r="D71" i="1"/>
  <c r="DJ70" i="1"/>
  <c r="DB70" i="1"/>
  <c r="CT70" i="1"/>
  <c r="CL70" i="1"/>
  <c r="CD70" i="1"/>
  <c r="BV70" i="1"/>
  <c r="BN70" i="1"/>
  <c r="BF70" i="1"/>
  <c r="AX70" i="1"/>
  <c r="AP70" i="1"/>
  <c r="AH70" i="1"/>
  <c r="Z70" i="1"/>
  <c r="R70" i="1"/>
  <c r="DP70" i="1"/>
  <c r="DH70" i="1"/>
  <c r="CZ70" i="1"/>
  <c r="CR70" i="1"/>
  <c r="CJ70" i="1"/>
  <c r="CB70" i="1"/>
  <c r="BT70" i="1"/>
  <c r="BL70" i="1"/>
  <c r="BD70" i="1"/>
  <c r="AV70" i="1"/>
  <c r="AN70" i="1"/>
  <c r="AF70" i="1"/>
  <c r="X70" i="1"/>
  <c r="P70" i="1"/>
  <c r="D72" i="1" l="1"/>
  <c r="DJ71" i="1"/>
  <c r="DB71" i="1"/>
  <c r="CT71" i="1"/>
  <c r="CL71" i="1"/>
  <c r="CD71" i="1"/>
  <c r="BV71" i="1"/>
  <c r="BN71" i="1"/>
  <c r="BF71" i="1"/>
  <c r="AX71" i="1"/>
  <c r="AP71" i="1"/>
  <c r="AH71" i="1"/>
  <c r="Z71" i="1"/>
  <c r="R71" i="1"/>
  <c r="DP71" i="1"/>
  <c r="DH71" i="1"/>
  <c r="CZ71" i="1"/>
  <c r="CR71" i="1"/>
  <c r="CJ71" i="1"/>
  <c r="CB71" i="1"/>
  <c r="BT71" i="1"/>
  <c r="BL71" i="1"/>
  <c r="BD71" i="1"/>
  <c r="AV71" i="1"/>
  <c r="AN71" i="1"/>
  <c r="AF71" i="1"/>
  <c r="X71" i="1"/>
  <c r="P71" i="1"/>
  <c r="DN71" i="1"/>
  <c r="DF71" i="1"/>
  <c r="CX71" i="1"/>
  <c r="CP71" i="1"/>
  <c r="CH71" i="1"/>
  <c r="BZ71" i="1"/>
  <c r="BR71" i="1"/>
  <c r="BJ71" i="1"/>
  <c r="BB71" i="1"/>
  <c r="AT71" i="1"/>
  <c r="AL71" i="1"/>
  <c r="AD71" i="1"/>
  <c r="V71" i="1"/>
  <c r="DL71" i="1"/>
  <c r="DD71" i="1"/>
  <c r="CV71" i="1"/>
  <c r="CN71" i="1"/>
  <c r="CF71" i="1"/>
  <c r="BX71" i="1"/>
  <c r="BP71" i="1"/>
  <c r="BH71" i="1"/>
  <c r="AZ71" i="1"/>
  <c r="AR71" i="1"/>
  <c r="AJ71" i="1"/>
  <c r="AB71" i="1"/>
  <c r="T71" i="1"/>
  <c r="DR70" i="1"/>
  <c r="DN72" i="1" l="1"/>
  <c r="DF72" i="1"/>
  <c r="CX72" i="1"/>
  <c r="CP72" i="1"/>
  <c r="CH72" i="1"/>
  <c r="BZ72" i="1"/>
  <c r="BR72" i="1"/>
  <c r="BJ72" i="1"/>
  <c r="BB72" i="1"/>
  <c r="AT72" i="1"/>
  <c r="AL72" i="1"/>
  <c r="AD72" i="1"/>
  <c r="V72" i="1"/>
  <c r="DL72" i="1"/>
  <c r="DD72" i="1"/>
  <c r="CV72" i="1"/>
  <c r="CN72" i="1"/>
  <c r="CF72" i="1"/>
  <c r="BX72" i="1"/>
  <c r="BP72" i="1"/>
  <c r="BH72" i="1"/>
  <c r="AZ72" i="1"/>
  <c r="AR72" i="1"/>
  <c r="AJ72" i="1"/>
  <c r="AB72" i="1"/>
  <c r="T72" i="1"/>
  <c r="D73" i="1"/>
  <c r="DJ72" i="1"/>
  <c r="DB72" i="1"/>
  <c r="CT72" i="1"/>
  <c r="CL72" i="1"/>
  <c r="CD72" i="1"/>
  <c r="BV72" i="1"/>
  <c r="BN72" i="1"/>
  <c r="BF72" i="1"/>
  <c r="AX72" i="1"/>
  <c r="AP72" i="1"/>
  <c r="AH72" i="1"/>
  <c r="Z72" i="1"/>
  <c r="R72" i="1"/>
  <c r="DP72" i="1"/>
  <c r="DH72" i="1"/>
  <c r="CZ72" i="1"/>
  <c r="CR72" i="1"/>
  <c r="CJ72" i="1"/>
  <c r="CB72" i="1"/>
  <c r="BT72" i="1"/>
  <c r="BL72" i="1"/>
  <c r="BD72" i="1"/>
  <c r="AV72" i="1"/>
  <c r="AN72" i="1"/>
  <c r="AF72" i="1"/>
  <c r="X72" i="1"/>
  <c r="P72" i="1"/>
  <c r="DR71" i="1"/>
  <c r="DR72" i="1" l="1"/>
  <c r="DJ73" i="1"/>
  <c r="DJ66" i="1" s="1"/>
  <c r="DB73" i="1"/>
  <c r="DB66" i="1" s="1"/>
  <c r="CT73" i="1"/>
  <c r="CT66" i="1" s="1"/>
  <c r="CL73" i="1"/>
  <c r="CL66" i="1" s="1"/>
  <c r="CD73" i="1"/>
  <c r="CD66" i="1" s="1"/>
  <c r="BV73" i="1"/>
  <c r="BV66" i="1" s="1"/>
  <c r="BN73" i="1"/>
  <c r="BN66" i="1" s="1"/>
  <c r="BF73" i="1"/>
  <c r="BF66" i="1" s="1"/>
  <c r="AX73" i="1"/>
  <c r="AX66" i="1" s="1"/>
  <c r="AP73" i="1"/>
  <c r="AP66" i="1" s="1"/>
  <c r="AH73" i="1"/>
  <c r="AH66" i="1" s="1"/>
  <c r="Z73" i="1"/>
  <c r="Z66" i="1" s="1"/>
  <c r="R73" i="1"/>
  <c r="R66" i="1" s="1"/>
  <c r="D74" i="1"/>
  <c r="D75" i="1" s="1"/>
  <c r="DP73" i="1"/>
  <c r="DP66" i="1" s="1"/>
  <c r="DH73" i="1"/>
  <c r="DH66" i="1" s="1"/>
  <c r="CZ73" i="1"/>
  <c r="CZ66" i="1" s="1"/>
  <c r="CR73" i="1"/>
  <c r="CR66" i="1" s="1"/>
  <c r="CJ73" i="1"/>
  <c r="CJ66" i="1" s="1"/>
  <c r="CB73" i="1"/>
  <c r="CB66" i="1" s="1"/>
  <c r="BT73" i="1"/>
  <c r="BT66" i="1" s="1"/>
  <c r="BL73" i="1"/>
  <c r="BL66" i="1" s="1"/>
  <c r="BD73" i="1"/>
  <c r="BD66" i="1" s="1"/>
  <c r="AV73" i="1"/>
  <c r="AV66" i="1" s="1"/>
  <c r="AN73" i="1"/>
  <c r="AN66" i="1" s="1"/>
  <c r="AF73" i="1"/>
  <c r="AF66" i="1" s="1"/>
  <c r="X73" i="1"/>
  <c r="X66" i="1" s="1"/>
  <c r="P73" i="1"/>
  <c r="DN73" i="1"/>
  <c r="DN66" i="1" s="1"/>
  <c r="DF73" i="1"/>
  <c r="DF66" i="1" s="1"/>
  <c r="CX73" i="1"/>
  <c r="CX66" i="1" s="1"/>
  <c r="CP73" i="1"/>
  <c r="CP66" i="1" s="1"/>
  <c r="CH73" i="1"/>
  <c r="CH66" i="1" s="1"/>
  <c r="BZ73" i="1"/>
  <c r="BZ66" i="1" s="1"/>
  <c r="BR73" i="1"/>
  <c r="BR66" i="1" s="1"/>
  <c r="BJ73" i="1"/>
  <c r="BJ66" i="1" s="1"/>
  <c r="BB73" i="1"/>
  <c r="BB66" i="1" s="1"/>
  <c r="AT73" i="1"/>
  <c r="AT66" i="1" s="1"/>
  <c r="AL73" i="1"/>
  <c r="AL66" i="1" s="1"/>
  <c r="AD73" i="1"/>
  <c r="AD66" i="1" s="1"/>
  <c r="V73" i="1"/>
  <c r="V66" i="1" s="1"/>
  <c r="DL73" i="1"/>
  <c r="DL66" i="1" s="1"/>
  <c r="DD73" i="1"/>
  <c r="DD66" i="1" s="1"/>
  <c r="CV73" i="1"/>
  <c r="CV66" i="1" s="1"/>
  <c r="CN73" i="1"/>
  <c r="CN66" i="1" s="1"/>
  <c r="CF73" i="1"/>
  <c r="CF66" i="1" s="1"/>
  <c r="BX73" i="1"/>
  <c r="BX66" i="1" s="1"/>
  <c r="BP73" i="1"/>
  <c r="BP66" i="1" s="1"/>
  <c r="BH73" i="1"/>
  <c r="BH66" i="1" s="1"/>
  <c r="AZ73" i="1"/>
  <c r="AZ66" i="1" s="1"/>
  <c r="AR73" i="1"/>
  <c r="AR66" i="1" s="1"/>
  <c r="AJ73" i="1"/>
  <c r="AJ66" i="1" s="1"/>
  <c r="AB73" i="1"/>
  <c r="AB66" i="1" s="1"/>
  <c r="T73" i="1"/>
  <c r="T66" i="1" s="1"/>
  <c r="DL75" i="1" l="1"/>
  <c r="DD75" i="1"/>
  <c r="CV75" i="1"/>
  <c r="CN75" i="1"/>
  <c r="CF75" i="1"/>
  <c r="BX75" i="1"/>
  <c r="BP75" i="1"/>
  <c r="BH75" i="1"/>
  <c r="AZ75" i="1"/>
  <c r="AR75" i="1"/>
  <c r="AJ75" i="1"/>
  <c r="AB75" i="1"/>
  <c r="T75" i="1"/>
  <c r="D76" i="1"/>
  <c r="DJ75" i="1"/>
  <c r="DB75" i="1"/>
  <c r="CT75" i="1"/>
  <c r="CL75" i="1"/>
  <c r="CD75" i="1"/>
  <c r="BV75" i="1"/>
  <c r="BN75" i="1"/>
  <c r="BF75" i="1"/>
  <c r="AX75" i="1"/>
  <c r="AP75" i="1"/>
  <c r="AH75" i="1"/>
  <c r="Z75" i="1"/>
  <c r="R75" i="1"/>
  <c r="DP75" i="1"/>
  <c r="DH75" i="1"/>
  <c r="CZ75" i="1"/>
  <c r="CR75" i="1"/>
  <c r="CJ75" i="1"/>
  <c r="CB75" i="1"/>
  <c r="BT75" i="1"/>
  <c r="BL75" i="1"/>
  <c r="BD75" i="1"/>
  <c r="AV75" i="1"/>
  <c r="AN75" i="1"/>
  <c r="AF75" i="1"/>
  <c r="X75" i="1"/>
  <c r="P75" i="1"/>
  <c r="DN75" i="1"/>
  <c r="DF75" i="1"/>
  <c r="CX75" i="1"/>
  <c r="CP75" i="1"/>
  <c r="CH75" i="1"/>
  <c r="BZ75" i="1"/>
  <c r="BR75" i="1"/>
  <c r="BJ75" i="1"/>
  <c r="BB75" i="1"/>
  <c r="AT75" i="1"/>
  <c r="AL75" i="1"/>
  <c r="AD75" i="1"/>
  <c r="V75" i="1"/>
  <c r="DR73" i="1"/>
  <c r="DR66" i="1" s="1"/>
  <c r="P66" i="1"/>
  <c r="DR75" i="1" l="1"/>
  <c r="DP76" i="1"/>
  <c r="DH76" i="1"/>
  <c r="CZ76" i="1"/>
  <c r="CR76" i="1"/>
  <c r="CJ76" i="1"/>
  <c r="CB76" i="1"/>
  <c r="BT76" i="1"/>
  <c r="BL76" i="1"/>
  <c r="BD76" i="1"/>
  <c r="AV76" i="1"/>
  <c r="AN76" i="1"/>
  <c r="AF76" i="1"/>
  <c r="X76" i="1"/>
  <c r="P76" i="1"/>
  <c r="DN76" i="1"/>
  <c r="DF76" i="1"/>
  <c r="CX76" i="1"/>
  <c r="CP76" i="1"/>
  <c r="CH76" i="1"/>
  <c r="BZ76" i="1"/>
  <c r="BR76" i="1"/>
  <c r="BJ76" i="1"/>
  <c r="BB76" i="1"/>
  <c r="AT76" i="1"/>
  <c r="AL76" i="1"/>
  <c r="AD76" i="1"/>
  <c r="V76" i="1"/>
  <c r="DL76" i="1"/>
  <c r="DD76" i="1"/>
  <c r="CV76" i="1"/>
  <c r="CN76" i="1"/>
  <c r="CF76" i="1"/>
  <c r="BX76" i="1"/>
  <c r="BP76" i="1"/>
  <c r="BH76" i="1"/>
  <c r="AZ76" i="1"/>
  <c r="AR76" i="1"/>
  <c r="AJ76" i="1"/>
  <c r="AB76" i="1"/>
  <c r="T76" i="1"/>
  <c r="D77" i="1"/>
  <c r="DJ76" i="1"/>
  <c r="DB76" i="1"/>
  <c r="CT76" i="1"/>
  <c r="CL76" i="1"/>
  <c r="CD76" i="1"/>
  <c r="BV76" i="1"/>
  <c r="BN76" i="1"/>
  <c r="BF76" i="1"/>
  <c r="AX76" i="1"/>
  <c r="AP76" i="1"/>
  <c r="AH76" i="1"/>
  <c r="Z76" i="1"/>
  <c r="R76" i="1"/>
  <c r="DR76" i="1" l="1"/>
  <c r="DL77" i="1"/>
  <c r="DD77" i="1"/>
  <c r="CV77" i="1"/>
  <c r="CN77" i="1"/>
  <c r="CF77" i="1"/>
  <c r="BX77" i="1"/>
  <c r="BP77" i="1"/>
  <c r="BH77" i="1"/>
  <c r="AZ77" i="1"/>
  <c r="AR77" i="1"/>
  <c r="AJ77" i="1"/>
  <c r="AB77" i="1"/>
  <c r="T77" i="1"/>
  <c r="D78" i="1"/>
  <c r="DJ77" i="1"/>
  <c r="DB77" i="1"/>
  <c r="CT77" i="1"/>
  <c r="CL77" i="1"/>
  <c r="CD77" i="1"/>
  <c r="BV77" i="1"/>
  <c r="BN77" i="1"/>
  <c r="BF77" i="1"/>
  <c r="AX77" i="1"/>
  <c r="AP77" i="1"/>
  <c r="AH77" i="1"/>
  <c r="Z77" i="1"/>
  <c r="R77" i="1"/>
  <c r="DP77" i="1"/>
  <c r="DH77" i="1"/>
  <c r="CZ77" i="1"/>
  <c r="CR77" i="1"/>
  <c r="CJ77" i="1"/>
  <c r="CB77" i="1"/>
  <c r="BT77" i="1"/>
  <c r="BL77" i="1"/>
  <c r="BD77" i="1"/>
  <c r="AV77" i="1"/>
  <c r="AN77" i="1"/>
  <c r="AF77" i="1"/>
  <c r="X77" i="1"/>
  <c r="P77" i="1"/>
  <c r="DN77" i="1"/>
  <c r="DF77" i="1"/>
  <c r="CX77" i="1"/>
  <c r="CP77" i="1"/>
  <c r="CH77" i="1"/>
  <c r="BZ77" i="1"/>
  <c r="BR77" i="1"/>
  <c r="BJ77" i="1"/>
  <c r="BB77" i="1"/>
  <c r="AT77" i="1"/>
  <c r="AL77" i="1"/>
  <c r="AD77" i="1"/>
  <c r="V77" i="1"/>
  <c r="DR77" i="1" l="1"/>
  <c r="DP78" i="1"/>
  <c r="DP74" i="1" s="1"/>
  <c r="DH78" i="1"/>
  <c r="DH74" i="1" s="1"/>
  <c r="CZ78" i="1"/>
  <c r="CZ74" i="1" s="1"/>
  <c r="CR78" i="1"/>
  <c r="CJ78" i="1"/>
  <c r="CJ74" i="1" s="1"/>
  <c r="CB78" i="1"/>
  <c r="CB74" i="1" s="1"/>
  <c r="BT78" i="1"/>
  <c r="BT74" i="1" s="1"/>
  <c r="BL78" i="1"/>
  <c r="BL74" i="1" s="1"/>
  <c r="BD78" i="1"/>
  <c r="AV78" i="1"/>
  <c r="AV74" i="1" s="1"/>
  <c r="AN78" i="1"/>
  <c r="AN74" i="1" s="1"/>
  <c r="AF78" i="1"/>
  <c r="AF74" i="1" s="1"/>
  <c r="X78" i="1"/>
  <c r="X74" i="1" s="1"/>
  <c r="P78" i="1"/>
  <c r="DN78" i="1"/>
  <c r="DN74" i="1" s="1"/>
  <c r="DF78" i="1"/>
  <c r="CX78" i="1"/>
  <c r="CX74" i="1" s="1"/>
  <c r="CP78" i="1"/>
  <c r="CP74" i="1" s="1"/>
  <c r="CH78" i="1"/>
  <c r="CH74" i="1" s="1"/>
  <c r="BZ78" i="1"/>
  <c r="BZ74" i="1" s="1"/>
  <c r="BR78" i="1"/>
  <c r="BR74" i="1" s="1"/>
  <c r="BJ78" i="1"/>
  <c r="BJ74" i="1" s="1"/>
  <c r="BB78" i="1"/>
  <c r="BB74" i="1" s="1"/>
  <c r="AT78" i="1"/>
  <c r="AT74" i="1" s="1"/>
  <c r="AL78" i="1"/>
  <c r="AL74" i="1" s="1"/>
  <c r="AD78" i="1"/>
  <c r="AD74" i="1" s="1"/>
  <c r="V78" i="1"/>
  <c r="V74" i="1" s="1"/>
  <c r="DL78" i="1"/>
  <c r="DL74" i="1" s="1"/>
  <c r="DD78" i="1"/>
  <c r="DD74" i="1" s="1"/>
  <c r="CV78" i="1"/>
  <c r="CV74" i="1" s="1"/>
  <c r="CN78" i="1"/>
  <c r="CN74" i="1" s="1"/>
  <c r="CF78" i="1"/>
  <c r="CF74" i="1" s="1"/>
  <c r="BX78" i="1"/>
  <c r="BX74" i="1" s="1"/>
  <c r="BP78" i="1"/>
  <c r="BP74" i="1" s="1"/>
  <c r="BH78" i="1"/>
  <c r="BH74" i="1" s="1"/>
  <c r="AZ78" i="1"/>
  <c r="AZ74" i="1" s="1"/>
  <c r="AR78" i="1"/>
  <c r="AR74" i="1" s="1"/>
  <c r="AJ78" i="1"/>
  <c r="AB78" i="1"/>
  <c r="AB74" i="1" s="1"/>
  <c r="T78" i="1"/>
  <c r="T74" i="1" s="1"/>
  <c r="D79" i="1"/>
  <c r="D80" i="1" s="1"/>
  <c r="DJ78" i="1"/>
  <c r="DJ74" i="1" s="1"/>
  <c r="DB78" i="1"/>
  <c r="DB74" i="1" s="1"/>
  <c r="CT78" i="1"/>
  <c r="CT74" i="1" s="1"/>
  <c r="CL78" i="1"/>
  <c r="CL74" i="1" s="1"/>
  <c r="CD78" i="1"/>
  <c r="CD74" i="1" s="1"/>
  <c r="BV78" i="1"/>
  <c r="BV74" i="1" s="1"/>
  <c r="BN78" i="1"/>
  <c r="BN74" i="1" s="1"/>
  <c r="BF78" i="1"/>
  <c r="BF74" i="1" s="1"/>
  <c r="AX78" i="1"/>
  <c r="AX74" i="1" s="1"/>
  <c r="AP78" i="1"/>
  <c r="AP74" i="1" s="1"/>
  <c r="AH78" i="1"/>
  <c r="AH74" i="1" s="1"/>
  <c r="Z78" i="1"/>
  <c r="Z74" i="1" s="1"/>
  <c r="R78" i="1"/>
  <c r="R74" i="1" s="1"/>
  <c r="BD74" i="1"/>
  <c r="DF74" i="1"/>
  <c r="CR74" i="1"/>
  <c r="AJ74" i="1"/>
  <c r="DR78" i="1" l="1"/>
  <c r="DR74" i="1" s="1"/>
  <c r="DP80" i="1"/>
  <c r="DH80" i="1"/>
  <c r="CZ80" i="1"/>
  <c r="CR80" i="1"/>
  <c r="CJ80" i="1"/>
  <c r="CB80" i="1"/>
  <c r="BT80" i="1"/>
  <c r="BL80" i="1"/>
  <c r="BD80" i="1"/>
  <c r="AV80" i="1"/>
  <c r="AN80" i="1"/>
  <c r="AF80" i="1"/>
  <c r="X80" i="1"/>
  <c r="P80" i="1"/>
  <c r="DN80" i="1"/>
  <c r="DF80" i="1"/>
  <c r="CX80" i="1"/>
  <c r="CP80" i="1"/>
  <c r="CH80" i="1"/>
  <c r="BZ80" i="1"/>
  <c r="BR80" i="1"/>
  <c r="BJ80" i="1"/>
  <c r="BB80" i="1"/>
  <c r="AT80" i="1"/>
  <c r="AL80" i="1"/>
  <c r="AD80" i="1"/>
  <c r="V80" i="1"/>
  <c r="DL80" i="1"/>
  <c r="DD80" i="1"/>
  <c r="CV80" i="1"/>
  <c r="CN80" i="1"/>
  <c r="CF80" i="1"/>
  <c r="BX80" i="1"/>
  <c r="BP80" i="1"/>
  <c r="BH80" i="1"/>
  <c r="AZ80" i="1"/>
  <c r="AR80" i="1"/>
  <c r="AJ80" i="1"/>
  <c r="AB80" i="1"/>
  <c r="T80" i="1"/>
  <c r="D81" i="1"/>
  <c r="DJ80" i="1"/>
  <c r="DB80" i="1"/>
  <c r="CT80" i="1"/>
  <c r="CL80" i="1"/>
  <c r="CD80" i="1"/>
  <c r="BV80" i="1"/>
  <c r="BN80" i="1"/>
  <c r="BF80" i="1"/>
  <c r="AX80" i="1"/>
  <c r="AP80" i="1"/>
  <c r="AH80" i="1"/>
  <c r="Z80" i="1"/>
  <c r="R80" i="1"/>
  <c r="P74" i="1"/>
  <c r="DR80" i="1" l="1"/>
  <c r="DL81" i="1"/>
  <c r="DD81" i="1"/>
  <c r="CV81" i="1"/>
  <c r="CN81" i="1"/>
  <c r="CF81" i="1"/>
  <c r="BX81" i="1"/>
  <c r="BP81" i="1"/>
  <c r="BH81" i="1"/>
  <c r="AZ81" i="1"/>
  <c r="AR81" i="1"/>
  <c r="AJ81" i="1"/>
  <c r="AB81" i="1"/>
  <c r="T81" i="1"/>
  <c r="D82" i="1"/>
  <c r="DJ81" i="1"/>
  <c r="DB81" i="1"/>
  <c r="CT81" i="1"/>
  <c r="CL81" i="1"/>
  <c r="CD81" i="1"/>
  <c r="BV81" i="1"/>
  <c r="BN81" i="1"/>
  <c r="BF81" i="1"/>
  <c r="AX81" i="1"/>
  <c r="AP81" i="1"/>
  <c r="AH81" i="1"/>
  <c r="Z81" i="1"/>
  <c r="R81" i="1"/>
  <c r="DP81" i="1"/>
  <c r="DH81" i="1"/>
  <c r="CZ81" i="1"/>
  <c r="CR81" i="1"/>
  <c r="CJ81" i="1"/>
  <c r="CB81" i="1"/>
  <c r="BT81" i="1"/>
  <c r="BL81" i="1"/>
  <c r="BD81" i="1"/>
  <c r="AV81" i="1"/>
  <c r="AN81" i="1"/>
  <c r="AF81" i="1"/>
  <c r="X81" i="1"/>
  <c r="P81" i="1"/>
  <c r="DN81" i="1"/>
  <c r="DF81" i="1"/>
  <c r="CX81" i="1"/>
  <c r="CP81" i="1"/>
  <c r="CH81" i="1"/>
  <c r="BZ81" i="1"/>
  <c r="BR81" i="1"/>
  <c r="BJ81" i="1"/>
  <c r="BB81" i="1"/>
  <c r="AT81" i="1"/>
  <c r="AL81" i="1"/>
  <c r="AD81" i="1"/>
  <c r="V81" i="1"/>
  <c r="DP82" i="1" l="1"/>
  <c r="DH82" i="1"/>
  <c r="CZ82" i="1"/>
  <c r="CR82" i="1"/>
  <c r="CJ82" i="1"/>
  <c r="CB82" i="1"/>
  <c r="BT82" i="1"/>
  <c r="BL82" i="1"/>
  <c r="BD82" i="1"/>
  <c r="AV82" i="1"/>
  <c r="AN82" i="1"/>
  <c r="AF82" i="1"/>
  <c r="X82" i="1"/>
  <c r="P82" i="1"/>
  <c r="DN82" i="1"/>
  <c r="DF82" i="1"/>
  <c r="CX82" i="1"/>
  <c r="CP82" i="1"/>
  <c r="CH82" i="1"/>
  <c r="BZ82" i="1"/>
  <c r="BR82" i="1"/>
  <c r="BJ82" i="1"/>
  <c r="BB82" i="1"/>
  <c r="AT82" i="1"/>
  <c r="AL82" i="1"/>
  <c r="AD82" i="1"/>
  <c r="V82" i="1"/>
  <c r="DL82" i="1"/>
  <c r="DD82" i="1"/>
  <c r="CV82" i="1"/>
  <c r="CN82" i="1"/>
  <c r="CF82" i="1"/>
  <c r="BX82" i="1"/>
  <c r="BP82" i="1"/>
  <c r="BH82" i="1"/>
  <c r="AZ82" i="1"/>
  <c r="AR82" i="1"/>
  <c r="AJ82" i="1"/>
  <c r="AB82" i="1"/>
  <c r="T82" i="1"/>
  <c r="D83" i="1"/>
  <c r="DJ82" i="1"/>
  <c r="DB82" i="1"/>
  <c r="CT82" i="1"/>
  <c r="CL82" i="1"/>
  <c r="CD82" i="1"/>
  <c r="BV82" i="1"/>
  <c r="BN82" i="1"/>
  <c r="BF82" i="1"/>
  <c r="AX82" i="1"/>
  <c r="AP82" i="1"/>
  <c r="AH82" i="1"/>
  <c r="Z82" i="1"/>
  <c r="R82" i="1"/>
  <c r="DR81" i="1"/>
  <c r="DL83" i="1" l="1"/>
  <c r="DD83" i="1"/>
  <c r="CV83" i="1"/>
  <c r="CN83" i="1"/>
  <c r="CF83" i="1"/>
  <c r="BX83" i="1"/>
  <c r="BP83" i="1"/>
  <c r="BH83" i="1"/>
  <c r="AZ83" i="1"/>
  <c r="AR83" i="1"/>
  <c r="AJ83" i="1"/>
  <c r="AB83" i="1"/>
  <c r="T83" i="1"/>
  <c r="D84" i="1"/>
  <c r="DJ83" i="1"/>
  <c r="DB83" i="1"/>
  <c r="CT83" i="1"/>
  <c r="CL83" i="1"/>
  <c r="CD83" i="1"/>
  <c r="BV83" i="1"/>
  <c r="BN83" i="1"/>
  <c r="BF83" i="1"/>
  <c r="AX83" i="1"/>
  <c r="AP83" i="1"/>
  <c r="AH83" i="1"/>
  <c r="Z83" i="1"/>
  <c r="R83" i="1"/>
  <c r="DP83" i="1"/>
  <c r="DH83" i="1"/>
  <c r="CZ83" i="1"/>
  <c r="CR83" i="1"/>
  <c r="CJ83" i="1"/>
  <c r="CB83" i="1"/>
  <c r="BT83" i="1"/>
  <c r="BL83" i="1"/>
  <c r="BD83" i="1"/>
  <c r="AV83" i="1"/>
  <c r="AN83" i="1"/>
  <c r="AF83" i="1"/>
  <c r="X83" i="1"/>
  <c r="P83" i="1"/>
  <c r="DN83" i="1"/>
  <c r="DF83" i="1"/>
  <c r="CX83" i="1"/>
  <c r="CP83" i="1"/>
  <c r="CH83" i="1"/>
  <c r="BZ83" i="1"/>
  <c r="BR83" i="1"/>
  <c r="BJ83" i="1"/>
  <c r="BB83" i="1"/>
  <c r="AT83" i="1"/>
  <c r="AL83" i="1"/>
  <c r="AD83" i="1"/>
  <c r="V83" i="1"/>
  <c r="DR82" i="1"/>
  <c r="DR83" i="1" l="1"/>
  <c r="DP84" i="1"/>
  <c r="DH84" i="1"/>
  <c r="CZ84" i="1"/>
  <c r="CR84" i="1"/>
  <c r="CJ84" i="1"/>
  <c r="CB84" i="1"/>
  <c r="BT84" i="1"/>
  <c r="BL84" i="1"/>
  <c r="BD84" i="1"/>
  <c r="AV84" i="1"/>
  <c r="AN84" i="1"/>
  <c r="AF84" i="1"/>
  <c r="X84" i="1"/>
  <c r="P84" i="1"/>
  <c r="DN84" i="1"/>
  <c r="DF84" i="1"/>
  <c r="CX84" i="1"/>
  <c r="CP84" i="1"/>
  <c r="CH84" i="1"/>
  <c r="BZ84" i="1"/>
  <c r="BR84" i="1"/>
  <c r="BJ84" i="1"/>
  <c r="BB84" i="1"/>
  <c r="AT84" i="1"/>
  <c r="AL84" i="1"/>
  <c r="AD84" i="1"/>
  <c r="V84" i="1"/>
  <c r="DL84" i="1"/>
  <c r="DD84" i="1"/>
  <c r="CV84" i="1"/>
  <c r="CN84" i="1"/>
  <c r="CF84" i="1"/>
  <c r="BX84" i="1"/>
  <c r="BP84" i="1"/>
  <c r="BH84" i="1"/>
  <c r="AZ84" i="1"/>
  <c r="AR84" i="1"/>
  <c r="AJ84" i="1"/>
  <c r="AB84" i="1"/>
  <c r="T84" i="1"/>
  <c r="D85" i="1"/>
  <c r="DJ84" i="1"/>
  <c r="DB84" i="1"/>
  <c r="CT84" i="1"/>
  <c r="CL84" i="1"/>
  <c r="CD84" i="1"/>
  <c r="BV84" i="1"/>
  <c r="BN84" i="1"/>
  <c r="BF84" i="1"/>
  <c r="AX84" i="1"/>
  <c r="AP84" i="1"/>
  <c r="AH84" i="1"/>
  <c r="Z84" i="1"/>
  <c r="R84" i="1"/>
  <c r="DR84" i="1" l="1"/>
  <c r="DL85" i="1"/>
  <c r="DD85" i="1"/>
  <c r="CV85" i="1"/>
  <c r="CN85" i="1"/>
  <c r="CF85" i="1"/>
  <c r="BX85" i="1"/>
  <c r="BP85" i="1"/>
  <c r="BH85" i="1"/>
  <c r="AZ85" i="1"/>
  <c r="AR85" i="1"/>
  <c r="AJ85" i="1"/>
  <c r="AB85" i="1"/>
  <c r="T85" i="1"/>
  <c r="D86" i="1"/>
  <c r="DJ85" i="1"/>
  <c r="DB85" i="1"/>
  <c r="CT85" i="1"/>
  <c r="CL85" i="1"/>
  <c r="CD85" i="1"/>
  <c r="BV85" i="1"/>
  <c r="BN85" i="1"/>
  <c r="BF85" i="1"/>
  <c r="AX85" i="1"/>
  <c r="AP85" i="1"/>
  <c r="AH85" i="1"/>
  <c r="Z85" i="1"/>
  <c r="R85" i="1"/>
  <c r="DP85" i="1"/>
  <c r="DH85" i="1"/>
  <c r="CZ85" i="1"/>
  <c r="CR85" i="1"/>
  <c r="CJ85" i="1"/>
  <c r="CB85" i="1"/>
  <c r="BT85" i="1"/>
  <c r="BL85" i="1"/>
  <c r="BD85" i="1"/>
  <c r="AV85" i="1"/>
  <c r="AN85" i="1"/>
  <c r="AF85" i="1"/>
  <c r="X85" i="1"/>
  <c r="P85" i="1"/>
  <c r="DN85" i="1"/>
  <c r="DF85" i="1"/>
  <c r="CX85" i="1"/>
  <c r="CP85" i="1"/>
  <c r="CH85" i="1"/>
  <c r="BZ85" i="1"/>
  <c r="BR85" i="1"/>
  <c r="BJ85" i="1"/>
  <c r="BB85" i="1"/>
  <c r="AT85" i="1"/>
  <c r="AL85" i="1"/>
  <c r="AD85" i="1"/>
  <c r="V85" i="1"/>
  <c r="DP86" i="1" l="1"/>
  <c r="DH86" i="1"/>
  <c r="CZ86" i="1"/>
  <c r="CR86" i="1"/>
  <c r="CJ86" i="1"/>
  <c r="CB86" i="1"/>
  <c r="BT86" i="1"/>
  <c r="BL86" i="1"/>
  <c r="BD86" i="1"/>
  <c r="AV86" i="1"/>
  <c r="AN86" i="1"/>
  <c r="AF86" i="1"/>
  <c r="X86" i="1"/>
  <c r="P86" i="1"/>
  <c r="DN86" i="1"/>
  <c r="DF86" i="1"/>
  <c r="CX86" i="1"/>
  <c r="CP86" i="1"/>
  <c r="CH86" i="1"/>
  <c r="BZ86" i="1"/>
  <c r="BR86" i="1"/>
  <c r="BJ86" i="1"/>
  <c r="BB86" i="1"/>
  <c r="AT86" i="1"/>
  <c r="AL86" i="1"/>
  <c r="AD86" i="1"/>
  <c r="V86" i="1"/>
  <c r="DL86" i="1"/>
  <c r="DD86" i="1"/>
  <c r="CV86" i="1"/>
  <c r="CN86" i="1"/>
  <c r="CF86" i="1"/>
  <c r="BX86" i="1"/>
  <c r="BP86" i="1"/>
  <c r="BH86" i="1"/>
  <c r="AZ86" i="1"/>
  <c r="AR86" i="1"/>
  <c r="AJ86" i="1"/>
  <c r="AB86" i="1"/>
  <c r="T86" i="1"/>
  <c r="D87" i="1"/>
  <c r="DJ86" i="1"/>
  <c r="DB86" i="1"/>
  <c r="CT86" i="1"/>
  <c r="CL86" i="1"/>
  <c r="CD86" i="1"/>
  <c r="BV86" i="1"/>
  <c r="BN86" i="1"/>
  <c r="BF86" i="1"/>
  <c r="AX86" i="1"/>
  <c r="AP86" i="1"/>
  <c r="AH86" i="1"/>
  <c r="Z86" i="1"/>
  <c r="R86" i="1"/>
  <c r="DR85" i="1"/>
  <c r="DR86" i="1" l="1"/>
  <c r="DL87" i="1"/>
  <c r="DD87" i="1"/>
  <c r="CV87" i="1"/>
  <c r="CN87" i="1"/>
  <c r="CF87" i="1"/>
  <c r="BX87" i="1"/>
  <c r="BP87" i="1"/>
  <c r="BH87" i="1"/>
  <c r="AZ87" i="1"/>
  <c r="AR87" i="1"/>
  <c r="AJ87" i="1"/>
  <c r="AB87" i="1"/>
  <c r="T87" i="1"/>
  <c r="D88" i="1"/>
  <c r="DJ87" i="1"/>
  <c r="DB87" i="1"/>
  <c r="CT87" i="1"/>
  <c r="CL87" i="1"/>
  <c r="CD87" i="1"/>
  <c r="BV87" i="1"/>
  <c r="BN87" i="1"/>
  <c r="BF87" i="1"/>
  <c r="AX87" i="1"/>
  <c r="AP87" i="1"/>
  <c r="AH87" i="1"/>
  <c r="Z87" i="1"/>
  <c r="R87" i="1"/>
  <c r="DP87" i="1"/>
  <c r="DH87" i="1"/>
  <c r="CZ87" i="1"/>
  <c r="CR87" i="1"/>
  <c r="CJ87" i="1"/>
  <c r="CB87" i="1"/>
  <c r="BT87" i="1"/>
  <c r="BL87" i="1"/>
  <c r="BD87" i="1"/>
  <c r="AV87" i="1"/>
  <c r="AN87" i="1"/>
  <c r="AF87" i="1"/>
  <c r="X87" i="1"/>
  <c r="P87" i="1"/>
  <c r="DN87" i="1"/>
  <c r="DF87" i="1"/>
  <c r="CX87" i="1"/>
  <c r="CP87" i="1"/>
  <c r="CH87" i="1"/>
  <c r="BZ87" i="1"/>
  <c r="BR87" i="1"/>
  <c r="BJ87" i="1"/>
  <c r="BB87" i="1"/>
  <c r="AT87" i="1"/>
  <c r="AL87" i="1"/>
  <c r="AD87" i="1"/>
  <c r="V87" i="1"/>
  <c r="DP88" i="1" l="1"/>
  <c r="DH88" i="1"/>
  <c r="CZ88" i="1"/>
  <c r="CR88" i="1"/>
  <c r="CJ88" i="1"/>
  <c r="CB88" i="1"/>
  <c r="BT88" i="1"/>
  <c r="BL88" i="1"/>
  <c r="BD88" i="1"/>
  <c r="AV88" i="1"/>
  <c r="AN88" i="1"/>
  <c r="AF88" i="1"/>
  <c r="X88" i="1"/>
  <c r="P88" i="1"/>
  <c r="DN88" i="1"/>
  <c r="DF88" i="1"/>
  <c r="CX88" i="1"/>
  <c r="CP88" i="1"/>
  <c r="CH88" i="1"/>
  <c r="BZ88" i="1"/>
  <c r="BR88" i="1"/>
  <c r="BJ88" i="1"/>
  <c r="BB88" i="1"/>
  <c r="AT88" i="1"/>
  <c r="AL88" i="1"/>
  <c r="AD88" i="1"/>
  <c r="V88" i="1"/>
  <c r="DL88" i="1"/>
  <c r="DD88" i="1"/>
  <c r="CV88" i="1"/>
  <c r="CN88" i="1"/>
  <c r="CF88" i="1"/>
  <c r="BX88" i="1"/>
  <c r="BP88" i="1"/>
  <c r="BH88" i="1"/>
  <c r="AZ88" i="1"/>
  <c r="AR88" i="1"/>
  <c r="AJ88" i="1"/>
  <c r="AB88" i="1"/>
  <c r="T88" i="1"/>
  <c r="D89" i="1"/>
  <c r="DJ88" i="1"/>
  <c r="DB88" i="1"/>
  <c r="CT88" i="1"/>
  <c r="CL88" i="1"/>
  <c r="CD88" i="1"/>
  <c r="BV88" i="1"/>
  <c r="BN88" i="1"/>
  <c r="BF88" i="1"/>
  <c r="AX88" i="1"/>
  <c r="AP88" i="1"/>
  <c r="AH88" i="1"/>
  <c r="Z88" i="1"/>
  <c r="R88" i="1"/>
  <c r="DR87" i="1"/>
  <c r="DR88" i="1" l="1"/>
  <c r="DL89" i="1"/>
  <c r="DD89" i="1"/>
  <c r="CV89" i="1"/>
  <c r="CN89" i="1"/>
  <c r="CF89" i="1"/>
  <c r="BX89" i="1"/>
  <c r="BP89" i="1"/>
  <c r="BH89" i="1"/>
  <c r="AZ89" i="1"/>
  <c r="AR89" i="1"/>
  <c r="AJ89" i="1"/>
  <c r="AB89" i="1"/>
  <c r="T89" i="1"/>
  <c r="D90" i="1"/>
  <c r="DJ89" i="1"/>
  <c r="DB89" i="1"/>
  <c r="CT89" i="1"/>
  <c r="CL89" i="1"/>
  <c r="CD89" i="1"/>
  <c r="BV89" i="1"/>
  <c r="BN89" i="1"/>
  <c r="BF89" i="1"/>
  <c r="AX89" i="1"/>
  <c r="AP89" i="1"/>
  <c r="AH89" i="1"/>
  <c r="Z89" i="1"/>
  <c r="R89" i="1"/>
  <c r="DP89" i="1"/>
  <c r="DH89" i="1"/>
  <c r="CZ89" i="1"/>
  <c r="CR89" i="1"/>
  <c r="CJ89" i="1"/>
  <c r="CB89" i="1"/>
  <c r="BT89" i="1"/>
  <c r="BL89" i="1"/>
  <c r="BD89" i="1"/>
  <c r="AV89" i="1"/>
  <c r="AN89" i="1"/>
  <c r="AF89" i="1"/>
  <c r="X89" i="1"/>
  <c r="P89" i="1"/>
  <c r="D91" i="1"/>
  <c r="DN89" i="1"/>
  <c r="DF89" i="1"/>
  <c r="CX89" i="1"/>
  <c r="CP89" i="1"/>
  <c r="CH89" i="1"/>
  <c r="BZ89" i="1"/>
  <c r="BR89" i="1"/>
  <c r="BJ89" i="1"/>
  <c r="BB89" i="1"/>
  <c r="AT89" i="1"/>
  <c r="AL89" i="1"/>
  <c r="AD89" i="1"/>
  <c r="V89" i="1"/>
  <c r="DL91" i="1" l="1"/>
  <c r="DD91" i="1"/>
  <c r="CV91" i="1"/>
  <c r="CN91" i="1"/>
  <c r="CF91" i="1"/>
  <c r="BX91" i="1"/>
  <c r="BP91" i="1"/>
  <c r="BH91" i="1"/>
  <c r="AZ91" i="1"/>
  <c r="AR91" i="1"/>
  <c r="AJ91" i="1"/>
  <c r="AB91" i="1"/>
  <c r="T91" i="1"/>
  <c r="D92" i="1"/>
  <c r="D93" i="1" s="1"/>
  <c r="DJ91" i="1"/>
  <c r="DB91" i="1"/>
  <c r="CT91" i="1"/>
  <c r="CL91" i="1"/>
  <c r="CD91" i="1"/>
  <c r="BV91" i="1"/>
  <c r="BN91" i="1"/>
  <c r="BF91" i="1"/>
  <c r="AX91" i="1"/>
  <c r="AP91" i="1"/>
  <c r="AH91" i="1"/>
  <c r="Z91" i="1"/>
  <c r="R91" i="1"/>
  <c r="DP91" i="1"/>
  <c r="DH91" i="1"/>
  <c r="CZ91" i="1"/>
  <c r="CR91" i="1"/>
  <c r="CJ91" i="1"/>
  <c r="CB91" i="1"/>
  <c r="BT91" i="1"/>
  <c r="BL91" i="1"/>
  <c r="BD91" i="1"/>
  <c r="AV91" i="1"/>
  <c r="AN91" i="1"/>
  <c r="AF91" i="1"/>
  <c r="X91" i="1"/>
  <c r="P91" i="1"/>
  <c r="DN91" i="1"/>
  <c r="DF91" i="1"/>
  <c r="CX91" i="1"/>
  <c r="CP91" i="1"/>
  <c r="CH91" i="1"/>
  <c r="BZ91" i="1"/>
  <c r="BR91" i="1"/>
  <c r="BJ91" i="1"/>
  <c r="BB91" i="1"/>
  <c r="AT91" i="1"/>
  <c r="AL91" i="1"/>
  <c r="AD91" i="1"/>
  <c r="V91" i="1"/>
  <c r="DP90" i="1"/>
  <c r="DH90" i="1"/>
  <c r="CZ90" i="1"/>
  <c r="CR90" i="1"/>
  <c r="CJ90" i="1"/>
  <c r="CB90" i="1"/>
  <c r="BT90" i="1"/>
  <c r="BL90" i="1"/>
  <c r="BD90" i="1"/>
  <c r="AV90" i="1"/>
  <c r="AN90" i="1"/>
  <c r="AF90" i="1"/>
  <c r="X90" i="1"/>
  <c r="P90" i="1"/>
  <c r="DN90" i="1"/>
  <c r="DF90" i="1"/>
  <c r="CX90" i="1"/>
  <c r="CP90" i="1"/>
  <c r="CH90" i="1"/>
  <c r="BZ90" i="1"/>
  <c r="BR90" i="1"/>
  <c r="BJ90" i="1"/>
  <c r="BB90" i="1"/>
  <c r="AT90" i="1"/>
  <c r="AL90" i="1"/>
  <c r="AD90" i="1"/>
  <c r="V90" i="1"/>
  <c r="DL90" i="1"/>
  <c r="DD90" i="1"/>
  <c r="CV90" i="1"/>
  <c r="CN90" i="1"/>
  <c r="CF90" i="1"/>
  <c r="BX90" i="1"/>
  <c r="BP90" i="1"/>
  <c r="BH90" i="1"/>
  <c r="AZ90" i="1"/>
  <c r="AR90" i="1"/>
  <c r="AJ90" i="1"/>
  <c r="AB90" i="1"/>
  <c r="T90" i="1"/>
  <c r="DJ90" i="1"/>
  <c r="DB90" i="1"/>
  <c r="CT90" i="1"/>
  <c r="CL90" i="1"/>
  <c r="CD90" i="1"/>
  <c r="BV90" i="1"/>
  <c r="BN90" i="1"/>
  <c r="BF90" i="1"/>
  <c r="AX90" i="1"/>
  <c r="AP90" i="1"/>
  <c r="AH90" i="1"/>
  <c r="Z90" i="1"/>
  <c r="R90" i="1"/>
  <c r="DR89" i="1"/>
  <c r="AL79" i="1" l="1"/>
  <c r="BR79" i="1"/>
  <c r="CX79" i="1"/>
  <c r="X79" i="1"/>
  <c r="BD79" i="1"/>
  <c r="CJ79" i="1"/>
  <c r="DP79" i="1"/>
  <c r="AB79" i="1"/>
  <c r="BH79" i="1"/>
  <c r="CN79" i="1"/>
  <c r="AP79" i="1"/>
  <c r="AT79" i="1"/>
  <c r="BZ79" i="1"/>
  <c r="DF79" i="1"/>
  <c r="AF79" i="1"/>
  <c r="BL79" i="1"/>
  <c r="CR79" i="1"/>
  <c r="R79" i="1"/>
  <c r="AX79" i="1"/>
  <c r="CD79" i="1"/>
  <c r="DJ79" i="1"/>
  <c r="AJ79" i="1"/>
  <c r="BP79" i="1"/>
  <c r="CV79" i="1"/>
  <c r="DR90" i="1"/>
  <c r="BV79" i="1"/>
  <c r="V79" i="1"/>
  <c r="BB79" i="1"/>
  <c r="CH79" i="1"/>
  <c r="DN79" i="1"/>
  <c r="AN79" i="1"/>
  <c r="BT79" i="1"/>
  <c r="CZ79" i="1"/>
  <c r="Z79" i="1"/>
  <c r="BF79" i="1"/>
  <c r="CL79" i="1"/>
  <c r="DL93" i="1"/>
  <c r="DD93" i="1"/>
  <c r="CV93" i="1"/>
  <c r="CN93" i="1"/>
  <c r="CF93" i="1"/>
  <c r="BX93" i="1"/>
  <c r="BP93" i="1"/>
  <c r="BH93" i="1"/>
  <c r="AZ93" i="1"/>
  <c r="AR93" i="1"/>
  <c r="AJ93" i="1"/>
  <c r="AB93" i="1"/>
  <c r="T93" i="1"/>
  <c r="D94" i="1"/>
  <c r="DJ93" i="1"/>
  <c r="DB93" i="1"/>
  <c r="CT93" i="1"/>
  <c r="CL93" i="1"/>
  <c r="CD93" i="1"/>
  <c r="BV93" i="1"/>
  <c r="BN93" i="1"/>
  <c r="BF93" i="1"/>
  <c r="AX93" i="1"/>
  <c r="AP93" i="1"/>
  <c r="AH93" i="1"/>
  <c r="Z93" i="1"/>
  <c r="R93" i="1"/>
  <c r="DP93" i="1"/>
  <c r="DH93" i="1"/>
  <c r="CZ93" i="1"/>
  <c r="CR93" i="1"/>
  <c r="CJ93" i="1"/>
  <c r="CB93" i="1"/>
  <c r="BT93" i="1"/>
  <c r="BL93" i="1"/>
  <c r="BD93" i="1"/>
  <c r="AV93" i="1"/>
  <c r="AN93" i="1"/>
  <c r="AF93" i="1"/>
  <c r="X93" i="1"/>
  <c r="P93" i="1"/>
  <c r="DN93" i="1"/>
  <c r="DF93" i="1"/>
  <c r="CX93" i="1"/>
  <c r="CP93" i="1"/>
  <c r="CH93" i="1"/>
  <c r="BZ93" i="1"/>
  <c r="BR93" i="1"/>
  <c r="BJ93" i="1"/>
  <c r="BB93" i="1"/>
  <c r="AT93" i="1"/>
  <c r="AL93" i="1"/>
  <c r="AD93" i="1"/>
  <c r="V93" i="1"/>
  <c r="AR79" i="1"/>
  <c r="BX79" i="1"/>
  <c r="DD79" i="1"/>
  <c r="DB79" i="1"/>
  <c r="AD79" i="1"/>
  <c r="BJ79" i="1"/>
  <c r="CP79" i="1"/>
  <c r="DR91" i="1"/>
  <c r="DR79" i="1" s="1"/>
  <c r="P79" i="1"/>
  <c r="AV79" i="1"/>
  <c r="CB79" i="1"/>
  <c r="DH79" i="1"/>
  <c r="AH79" i="1"/>
  <c r="BN79" i="1"/>
  <c r="CT79" i="1"/>
  <c r="T79" i="1"/>
  <c r="AZ79" i="1"/>
  <c r="CF79" i="1"/>
  <c r="DL79" i="1"/>
  <c r="DP94" i="1" l="1"/>
  <c r="DH94" i="1"/>
  <c r="CZ94" i="1"/>
  <c r="CR94" i="1"/>
  <c r="CJ94" i="1"/>
  <c r="CB94" i="1"/>
  <c r="BT94" i="1"/>
  <c r="BL94" i="1"/>
  <c r="BD94" i="1"/>
  <c r="AV94" i="1"/>
  <c r="AN94" i="1"/>
  <c r="AF94" i="1"/>
  <c r="X94" i="1"/>
  <c r="P94" i="1"/>
  <c r="DN94" i="1"/>
  <c r="DF94" i="1"/>
  <c r="CX94" i="1"/>
  <c r="CP94" i="1"/>
  <c r="CH94" i="1"/>
  <c r="BZ94" i="1"/>
  <c r="BR94" i="1"/>
  <c r="BJ94" i="1"/>
  <c r="BB94" i="1"/>
  <c r="AT94" i="1"/>
  <c r="AL94" i="1"/>
  <c r="AD94" i="1"/>
  <c r="V94" i="1"/>
  <c r="DL94" i="1"/>
  <c r="DD94" i="1"/>
  <c r="CV94" i="1"/>
  <c r="CN94" i="1"/>
  <c r="CF94" i="1"/>
  <c r="BX94" i="1"/>
  <c r="BP94" i="1"/>
  <c r="BH94" i="1"/>
  <c r="AZ94" i="1"/>
  <c r="AR94" i="1"/>
  <c r="AJ94" i="1"/>
  <c r="AB94" i="1"/>
  <c r="T94" i="1"/>
  <c r="D95" i="1"/>
  <c r="DJ94" i="1"/>
  <c r="DB94" i="1"/>
  <c r="CT94" i="1"/>
  <c r="CL94" i="1"/>
  <c r="CD94" i="1"/>
  <c r="BV94" i="1"/>
  <c r="BN94" i="1"/>
  <c r="BF94" i="1"/>
  <c r="AX94" i="1"/>
  <c r="AP94" i="1"/>
  <c r="AH94" i="1"/>
  <c r="Z94" i="1"/>
  <c r="R94" i="1"/>
  <c r="DR93" i="1"/>
  <c r="DR94" i="1" l="1"/>
  <c r="DL95" i="1"/>
  <c r="DD95" i="1"/>
  <c r="CV95" i="1"/>
  <c r="CN95" i="1"/>
  <c r="CF95" i="1"/>
  <c r="BX95" i="1"/>
  <c r="BP95" i="1"/>
  <c r="BH95" i="1"/>
  <c r="AZ95" i="1"/>
  <c r="AR95" i="1"/>
  <c r="AJ95" i="1"/>
  <c r="AB95" i="1"/>
  <c r="T95" i="1"/>
  <c r="D96" i="1"/>
  <c r="DJ95" i="1"/>
  <c r="DB95" i="1"/>
  <c r="CT95" i="1"/>
  <c r="CL95" i="1"/>
  <c r="CD95" i="1"/>
  <c r="BV95" i="1"/>
  <c r="BN95" i="1"/>
  <c r="BF95" i="1"/>
  <c r="AX95" i="1"/>
  <c r="AP95" i="1"/>
  <c r="AH95" i="1"/>
  <c r="Z95" i="1"/>
  <c r="R95" i="1"/>
  <c r="DP95" i="1"/>
  <c r="DH95" i="1"/>
  <c r="CZ95" i="1"/>
  <c r="CR95" i="1"/>
  <c r="CJ95" i="1"/>
  <c r="CB95" i="1"/>
  <c r="BT95" i="1"/>
  <c r="BL95" i="1"/>
  <c r="BD95" i="1"/>
  <c r="AV95" i="1"/>
  <c r="AN95" i="1"/>
  <c r="AF95" i="1"/>
  <c r="X95" i="1"/>
  <c r="P95" i="1"/>
  <c r="DN95" i="1"/>
  <c r="DF95" i="1"/>
  <c r="CX95" i="1"/>
  <c r="CP95" i="1"/>
  <c r="CH95" i="1"/>
  <c r="BZ95" i="1"/>
  <c r="BR95" i="1"/>
  <c r="BJ95" i="1"/>
  <c r="BB95" i="1"/>
  <c r="AT95" i="1"/>
  <c r="AL95" i="1"/>
  <c r="AD95" i="1"/>
  <c r="V95" i="1"/>
  <c r="DP96" i="1" l="1"/>
  <c r="DH96" i="1"/>
  <c r="CZ96" i="1"/>
  <c r="CR96" i="1"/>
  <c r="CJ96" i="1"/>
  <c r="CB96" i="1"/>
  <c r="BT96" i="1"/>
  <c r="BL96" i="1"/>
  <c r="BD96" i="1"/>
  <c r="AV96" i="1"/>
  <c r="AN96" i="1"/>
  <c r="AF96" i="1"/>
  <c r="X96" i="1"/>
  <c r="P96" i="1"/>
  <c r="DN96" i="1"/>
  <c r="DF96" i="1"/>
  <c r="CX96" i="1"/>
  <c r="CP96" i="1"/>
  <c r="CH96" i="1"/>
  <c r="BZ96" i="1"/>
  <c r="BR96" i="1"/>
  <c r="BJ96" i="1"/>
  <c r="BB96" i="1"/>
  <c r="AT96" i="1"/>
  <c r="AL96" i="1"/>
  <c r="AD96" i="1"/>
  <c r="V96" i="1"/>
  <c r="DL96" i="1"/>
  <c r="DD96" i="1"/>
  <c r="CV96" i="1"/>
  <c r="CN96" i="1"/>
  <c r="CF96" i="1"/>
  <c r="BX96" i="1"/>
  <c r="BP96" i="1"/>
  <c r="BH96" i="1"/>
  <c r="AZ96" i="1"/>
  <c r="AR96" i="1"/>
  <c r="AJ96" i="1"/>
  <c r="AB96" i="1"/>
  <c r="T96" i="1"/>
  <c r="D97" i="1"/>
  <c r="DJ96" i="1"/>
  <c r="DB96" i="1"/>
  <c r="CT96" i="1"/>
  <c r="CL96" i="1"/>
  <c r="CD96" i="1"/>
  <c r="BV96" i="1"/>
  <c r="BN96" i="1"/>
  <c r="BF96" i="1"/>
  <c r="AX96" i="1"/>
  <c r="AP96" i="1"/>
  <c r="AH96" i="1"/>
  <c r="Z96" i="1"/>
  <c r="R96" i="1"/>
  <c r="DR95" i="1"/>
  <c r="DR96" i="1" l="1"/>
  <c r="DL97" i="1"/>
  <c r="DD97" i="1"/>
  <c r="CV97" i="1"/>
  <c r="CN97" i="1"/>
  <c r="CF97" i="1"/>
  <c r="BX97" i="1"/>
  <c r="BP97" i="1"/>
  <c r="BH97" i="1"/>
  <c r="AZ97" i="1"/>
  <c r="AR97" i="1"/>
  <c r="AJ97" i="1"/>
  <c r="AB97" i="1"/>
  <c r="T97" i="1"/>
  <c r="D98" i="1"/>
  <c r="DJ97" i="1"/>
  <c r="DB97" i="1"/>
  <c r="CT97" i="1"/>
  <c r="CL97" i="1"/>
  <c r="CD97" i="1"/>
  <c r="BV97" i="1"/>
  <c r="BN97" i="1"/>
  <c r="BF97" i="1"/>
  <c r="AX97" i="1"/>
  <c r="AP97" i="1"/>
  <c r="AH97" i="1"/>
  <c r="Z97" i="1"/>
  <c r="R97" i="1"/>
  <c r="DP97" i="1"/>
  <c r="DH97" i="1"/>
  <c r="CZ97" i="1"/>
  <c r="CR97" i="1"/>
  <c r="CJ97" i="1"/>
  <c r="CB97" i="1"/>
  <c r="BT97" i="1"/>
  <c r="BL97" i="1"/>
  <c r="BD97" i="1"/>
  <c r="AV97" i="1"/>
  <c r="AN97" i="1"/>
  <c r="AF97" i="1"/>
  <c r="X97" i="1"/>
  <c r="P97" i="1"/>
  <c r="DN97" i="1"/>
  <c r="DF97" i="1"/>
  <c r="CX97" i="1"/>
  <c r="CP97" i="1"/>
  <c r="CH97" i="1"/>
  <c r="BZ97" i="1"/>
  <c r="BR97" i="1"/>
  <c r="BJ97" i="1"/>
  <c r="BB97" i="1"/>
  <c r="AT97" i="1"/>
  <c r="AL97" i="1"/>
  <c r="AD97" i="1"/>
  <c r="V97" i="1"/>
  <c r="DR97" i="1" l="1"/>
  <c r="DP98" i="1"/>
  <c r="DH98" i="1"/>
  <c r="CZ98" i="1"/>
  <c r="CR98" i="1"/>
  <c r="CJ98" i="1"/>
  <c r="CB98" i="1"/>
  <c r="BT98" i="1"/>
  <c r="BL98" i="1"/>
  <c r="BD98" i="1"/>
  <c r="AV98" i="1"/>
  <c r="AN98" i="1"/>
  <c r="AF98" i="1"/>
  <c r="X98" i="1"/>
  <c r="P98" i="1"/>
  <c r="DN98" i="1"/>
  <c r="DF98" i="1"/>
  <c r="CX98" i="1"/>
  <c r="CP98" i="1"/>
  <c r="CH98" i="1"/>
  <c r="BZ98" i="1"/>
  <c r="BR98" i="1"/>
  <c r="BJ98" i="1"/>
  <c r="BB98" i="1"/>
  <c r="AT98" i="1"/>
  <c r="AL98" i="1"/>
  <c r="AD98" i="1"/>
  <c r="V98" i="1"/>
  <c r="DL98" i="1"/>
  <c r="DD98" i="1"/>
  <c r="CV98" i="1"/>
  <c r="CN98" i="1"/>
  <c r="CF98" i="1"/>
  <c r="BX98" i="1"/>
  <c r="BP98" i="1"/>
  <c r="BH98" i="1"/>
  <c r="AZ98" i="1"/>
  <c r="AR98" i="1"/>
  <c r="AJ98" i="1"/>
  <c r="AB98" i="1"/>
  <c r="T98" i="1"/>
  <c r="D99" i="1"/>
  <c r="DJ98" i="1"/>
  <c r="DB98" i="1"/>
  <c r="CT98" i="1"/>
  <c r="CL98" i="1"/>
  <c r="CD98" i="1"/>
  <c r="BV98" i="1"/>
  <c r="BN98" i="1"/>
  <c r="BF98" i="1"/>
  <c r="AX98" i="1"/>
  <c r="AP98" i="1"/>
  <c r="AH98" i="1"/>
  <c r="Z98" i="1"/>
  <c r="R98" i="1"/>
  <c r="DR98" i="1" l="1"/>
  <c r="DN99" i="1"/>
  <c r="DN92" i="1" s="1"/>
  <c r="DF99" i="1"/>
  <c r="DF92" i="1" s="1"/>
  <c r="CX99" i="1"/>
  <c r="CX92" i="1" s="1"/>
  <c r="CP99" i="1"/>
  <c r="CP92" i="1" s="1"/>
  <c r="CH99" i="1"/>
  <c r="CH92" i="1" s="1"/>
  <c r="DL99" i="1"/>
  <c r="DL92" i="1" s="1"/>
  <c r="DB99" i="1"/>
  <c r="DB92" i="1" s="1"/>
  <c r="CR99" i="1"/>
  <c r="CR92" i="1" s="1"/>
  <c r="CF99" i="1"/>
  <c r="CF92" i="1" s="1"/>
  <c r="BX99" i="1"/>
  <c r="BX92" i="1" s="1"/>
  <c r="BP99" i="1"/>
  <c r="BP92" i="1" s="1"/>
  <c r="BH99" i="1"/>
  <c r="BH92" i="1" s="1"/>
  <c r="AZ99" i="1"/>
  <c r="AZ92" i="1" s="1"/>
  <c r="AR99" i="1"/>
  <c r="AR92" i="1" s="1"/>
  <c r="AJ99" i="1"/>
  <c r="AJ92" i="1" s="1"/>
  <c r="AB99" i="1"/>
  <c r="AB92" i="1" s="1"/>
  <c r="T99" i="1"/>
  <c r="T92" i="1" s="1"/>
  <c r="DJ99" i="1"/>
  <c r="DJ92" i="1" s="1"/>
  <c r="CZ99" i="1"/>
  <c r="CZ92" i="1" s="1"/>
  <c r="CN99" i="1"/>
  <c r="CN92" i="1" s="1"/>
  <c r="CD99" i="1"/>
  <c r="CD92" i="1" s="1"/>
  <c r="BV99" i="1"/>
  <c r="BV92" i="1" s="1"/>
  <c r="BN99" i="1"/>
  <c r="BN92" i="1" s="1"/>
  <c r="BF99" i="1"/>
  <c r="BF92" i="1" s="1"/>
  <c r="AX99" i="1"/>
  <c r="AX92" i="1" s="1"/>
  <c r="AP99" i="1"/>
  <c r="AP92" i="1" s="1"/>
  <c r="AH99" i="1"/>
  <c r="AH92" i="1" s="1"/>
  <c r="Z99" i="1"/>
  <c r="Z92" i="1" s="1"/>
  <c r="R99" i="1"/>
  <c r="R92" i="1" s="1"/>
  <c r="DH99" i="1"/>
  <c r="DH92" i="1" s="1"/>
  <c r="CV99" i="1"/>
  <c r="CV92" i="1" s="1"/>
  <c r="CL99" i="1"/>
  <c r="CL92" i="1" s="1"/>
  <c r="CB99" i="1"/>
  <c r="CB92" i="1" s="1"/>
  <c r="BT99" i="1"/>
  <c r="BT92" i="1" s="1"/>
  <c r="BL99" i="1"/>
  <c r="BL92" i="1" s="1"/>
  <c r="BD99" i="1"/>
  <c r="BD92" i="1" s="1"/>
  <c r="AV99" i="1"/>
  <c r="AV92" i="1" s="1"/>
  <c r="AN99" i="1"/>
  <c r="AN92" i="1" s="1"/>
  <c r="AF99" i="1"/>
  <c r="AF92" i="1" s="1"/>
  <c r="X99" i="1"/>
  <c r="X92" i="1" s="1"/>
  <c r="P99" i="1"/>
  <c r="D100" i="1"/>
  <c r="D101" i="1" s="1"/>
  <c r="DP99" i="1"/>
  <c r="DP92" i="1" s="1"/>
  <c r="DD99" i="1"/>
  <c r="DD92" i="1" s="1"/>
  <c r="CT99" i="1"/>
  <c r="CT92" i="1" s="1"/>
  <c r="CJ99" i="1"/>
  <c r="CJ92" i="1" s="1"/>
  <c r="BZ99" i="1"/>
  <c r="BZ92" i="1" s="1"/>
  <c r="BR99" i="1"/>
  <c r="BR92" i="1" s="1"/>
  <c r="BJ99" i="1"/>
  <c r="BJ92" i="1" s="1"/>
  <c r="BB99" i="1"/>
  <c r="BB92" i="1" s="1"/>
  <c r="AT99" i="1"/>
  <c r="AT92" i="1" s="1"/>
  <c r="AL99" i="1"/>
  <c r="AL92" i="1" s="1"/>
  <c r="AD99" i="1"/>
  <c r="AD92" i="1" s="1"/>
  <c r="V99" i="1"/>
  <c r="V92" i="1" s="1"/>
  <c r="P92" i="1"/>
  <c r="DN101" i="1" l="1"/>
  <c r="DF101" i="1"/>
  <c r="CX101" i="1"/>
  <c r="CP101" i="1"/>
  <c r="CH101" i="1"/>
  <c r="BZ101" i="1"/>
  <c r="BR101" i="1"/>
  <c r="BJ101" i="1"/>
  <c r="BB101" i="1"/>
  <c r="AT101" i="1"/>
  <c r="AL101" i="1"/>
  <c r="AD101" i="1"/>
  <c r="V101" i="1"/>
  <c r="D102" i="1"/>
  <c r="DJ101" i="1"/>
  <c r="DB101" i="1"/>
  <c r="CT101" i="1"/>
  <c r="CL101" i="1"/>
  <c r="CD101" i="1"/>
  <c r="BV101" i="1"/>
  <c r="BN101" i="1"/>
  <c r="BF101" i="1"/>
  <c r="AX101" i="1"/>
  <c r="AP101" i="1"/>
  <c r="AH101" i="1"/>
  <c r="Z101" i="1"/>
  <c r="R101" i="1"/>
  <c r="DP101" i="1"/>
  <c r="DH101" i="1"/>
  <c r="CZ101" i="1"/>
  <c r="CR101" i="1"/>
  <c r="CJ101" i="1"/>
  <c r="CB101" i="1"/>
  <c r="BT101" i="1"/>
  <c r="BL101" i="1"/>
  <c r="BD101" i="1"/>
  <c r="AV101" i="1"/>
  <c r="AN101" i="1"/>
  <c r="AF101" i="1"/>
  <c r="X101" i="1"/>
  <c r="P101" i="1"/>
  <c r="CV101" i="1"/>
  <c r="BP101" i="1"/>
  <c r="AJ101" i="1"/>
  <c r="CN101" i="1"/>
  <c r="BH101" i="1"/>
  <c r="AB101" i="1"/>
  <c r="DL101" i="1"/>
  <c r="CF101" i="1"/>
  <c r="AZ101" i="1"/>
  <c r="T101" i="1"/>
  <c r="DD101" i="1"/>
  <c r="BX101" i="1"/>
  <c r="AR101" i="1"/>
  <c r="DR99" i="1"/>
  <c r="DR92" i="1" s="1"/>
  <c r="D103" i="1" l="1"/>
  <c r="DJ102" i="1"/>
  <c r="DB102" i="1"/>
  <c r="CT102" i="1"/>
  <c r="CL102" i="1"/>
  <c r="CD102" i="1"/>
  <c r="BV102" i="1"/>
  <c r="BN102" i="1"/>
  <c r="BF102" i="1"/>
  <c r="AX102" i="1"/>
  <c r="AP102" i="1"/>
  <c r="AH102" i="1"/>
  <c r="Z102" i="1"/>
  <c r="R102" i="1"/>
  <c r="DN102" i="1"/>
  <c r="DF102" i="1"/>
  <c r="CX102" i="1"/>
  <c r="CP102" i="1"/>
  <c r="CH102" i="1"/>
  <c r="BZ102" i="1"/>
  <c r="BR102" i="1"/>
  <c r="BJ102" i="1"/>
  <c r="BB102" i="1"/>
  <c r="AT102" i="1"/>
  <c r="AL102" i="1"/>
  <c r="AD102" i="1"/>
  <c r="V102" i="1"/>
  <c r="DL102" i="1"/>
  <c r="DD102" i="1"/>
  <c r="CV102" i="1"/>
  <c r="CN102" i="1"/>
  <c r="CF102" i="1"/>
  <c r="BX102" i="1"/>
  <c r="BP102" i="1"/>
  <c r="BH102" i="1"/>
  <c r="AZ102" i="1"/>
  <c r="AR102" i="1"/>
  <c r="AJ102" i="1"/>
  <c r="AB102" i="1"/>
  <c r="T102" i="1"/>
  <c r="CZ102" i="1"/>
  <c r="BT102" i="1"/>
  <c r="AN102" i="1"/>
  <c r="CR102" i="1"/>
  <c r="BL102" i="1"/>
  <c r="AF102" i="1"/>
  <c r="DP102" i="1"/>
  <c r="CJ102" i="1"/>
  <c r="BD102" i="1"/>
  <c r="X102" i="1"/>
  <c r="DH102" i="1"/>
  <c r="CB102" i="1"/>
  <c r="AV102" i="1"/>
  <c r="P102" i="1"/>
  <c r="DR101" i="1"/>
  <c r="DN103" i="1" l="1"/>
  <c r="DN100" i="1" s="1"/>
  <c r="DF103" i="1"/>
  <c r="DF100" i="1" s="1"/>
  <c r="CX103" i="1"/>
  <c r="CX100" i="1" s="1"/>
  <c r="CP103" i="1"/>
  <c r="CP100" i="1" s="1"/>
  <c r="CH103" i="1"/>
  <c r="CH100" i="1" s="1"/>
  <c r="BZ103" i="1"/>
  <c r="BZ100" i="1" s="1"/>
  <c r="BR103" i="1"/>
  <c r="BR100" i="1" s="1"/>
  <c r="BJ103" i="1"/>
  <c r="BJ100" i="1" s="1"/>
  <c r="BB103" i="1"/>
  <c r="BB100" i="1" s="1"/>
  <c r="AT103" i="1"/>
  <c r="AT100" i="1" s="1"/>
  <c r="AL103" i="1"/>
  <c r="AL100" i="1" s="1"/>
  <c r="AD103" i="1"/>
  <c r="AD100" i="1" s="1"/>
  <c r="V103" i="1"/>
  <c r="V100" i="1" s="1"/>
  <c r="DL103" i="1"/>
  <c r="DL100" i="1" s="1"/>
  <c r="DD103" i="1"/>
  <c r="DD100" i="1" s="1"/>
  <c r="CV103" i="1"/>
  <c r="CV100" i="1" s="1"/>
  <c r="CN103" i="1"/>
  <c r="CN100" i="1" s="1"/>
  <c r="CF103" i="1"/>
  <c r="CF100" i="1" s="1"/>
  <c r="BX103" i="1"/>
  <c r="BX100" i="1" s="1"/>
  <c r="BP103" i="1"/>
  <c r="BP100" i="1" s="1"/>
  <c r="D104" i="1"/>
  <c r="D105" i="1" s="1"/>
  <c r="DJ103" i="1"/>
  <c r="DJ100" i="1" s="1"/>
  <c r="DB103" i="1"/>
  <c r="DB100" i="1" s="1"/>
  <c r="CT103" i="1"/>
  <c r="CT100" i="1" s="1"/>
  <c r="CL103" i="1"/>
  <c r="CL100" i="1" s="1"/>
  <c r="CD103" i="1"/>
  <c r="CD100" i="1" s="1"/>
  <c r="BV103" i="1"/>
  <c r="BV100" i="1" s="1"/>
  <c r="BN103" i="1"/>
  <c r="BN100" i="1" s="1"/>
  <c r="BF103" i="1"/>
  <c r="BF100" i="1" s="1"/>
  <c r="AX103" i="1"/>
  <c r="AX100" i="1" s="1"/>
  <c r="AP103" i="1"/>
  <c r="AP100" i="1" s="1"/>
  <c r="AH103" i="1"/>
  <c r="AH100" i="1" s="1"/>
  <c r="Z103" i="1"/>
  <c r="Z100" i="1" s="1"/>
  <c r="R103" i="1"/>
  <c r="R100" i="1" s="1"/>
  <c r="DP103" i="1"/>
  <c r="DP100" i="1" s="1"/>
  <c r="DH103" i="1"/>
  <c r="DH100" i="1" s="1"/>
  <c r="CZ103" i="1"/>
  <c r="CZ100" i="1" s="1"/>
  <c r="CR103" i="1"/>
  <c r="CR100" i="1" s="1"/>
  <c r="CJ103" i="1"/>
  <c r="CJ100" i="1" s="1"/>
  <c r="CB103" i="1"/>
  <c r="CB100" i="1" s="1"/>
  <c r="BT103" i="1"/>
  <c r="BT100" i="1" s="1"/>
  <c r="BL103" i="1"/>
  <c r="BL100" i="1" s="1"/>
  <c r="BD103" i="1"/>
  <c r="BD100" i="1" s="1"/>
  <c r="AV103" i="1"/>
  <c r="AV100" i="1" s="1"/>
  <c r="AN103" i="1"/>
  <c r="AN100" i="1" s="1"/>
  <c r="AF103" i="1"/>
  <c r="AF100" i="1" s="1"/>
  <c r="X103" i="1"/>
  <c r="X100" i="1" s="1"/>
  <c r="P103" i="1"/>
  <c r="AR103" i="1"/>
  <c r="AR100" i="1" s="1"/>
  <c r="AJ103" i="1"/>
  <c r="AJ100" i="1" s="1"/>
  <c r="BH103" i="1"/>
  <c r="BH100" i="1" s="1"/>
  <c r="AB103" i="1"/>
  <c r="AB100" i="1" s="1"/>
  <c r="AZ103" i="1"/>
  <c r="AZ100" i="1" s="1"/>
  <c r="T103" i="1"/>
  <c r="T100" i="1" s="1"/>
  <c r="DR102" i="1"/>
  <c r="DN105" i="1" l="1"/>
  <c r="DF105" i="1"/>
  <c r="CX105" i="1"/>
  <c r="CP105" i="1"/>
  <c r="CH105" i="1"/>
  <c r="BZ105" i="1"/>
  <c r="BR105" i="1"/>
  <c r="BJ105" i="1"/>
  <c r="BB105" i="1"/>
  <c r="AT105" i="1"/>
  <c r="AL105" i="1"/>
  <c r="AD105" i="1"/>
  <c r="V105" i="1"/>
  <c r="DL105" i="1"/>
  <c r="DD105" i="1"/>
  <c r="CV105" i="1"/>
  <c r="CN105" i="1"/>
  <c r="CF105" i="1"/>
  <c r="BX105" i="1"/>
  <c r="BP105" i="1"/>
  <c r="BH105" i="1"/>
  <c r="AZ105" i="1"/>
  <c r="AR105" i="1"/>
  <c r="AJ105" i="1"/>
  <c r="AB105" i="1"/>
  <c r="T105" i="1"/>
  <c r="D106" i="1"/>
  <c r="DJ105" i="1"/>
  <c r="DB105" i="1"/>
  <c r="CT105" i="1"/>
  <c r="CL105" i="1"/>
  <c r="CD105" i="1"/>
  <c r="BV105" i="1"/>
  <c r="BN105" i="1"/>
  <c r="BF105" i="1"/>
  <c r="AX105" i="1"/>
  <c r="AP105" i="1"/>
  <c r="AH105" i="1"/>
  <c r="Z105" i="1"/>
  <c r="R105" i="1"/>
  <c r="DP105" i="1"/>
  <c r="DH105" i="1"/>
  <c r="CZ105" i="1"/>
  <c r="CR105" i="1"/>
  <c r="CJ105" i="1"/>
  <c r="CB105" i="1"/>
  <c r="BT105" i="1"/>
  <c r="BL105" i="1"/>
  <c r="BD105" i="1"/>
  <c r="AV105" i="1"/>
  <c r="AN105" i="1"/>
  <c r="AF105" i="1"/>
  <c r="X105" i="1"/>
  <c r="P105" i="1"/>
  <c r="DR103" i="1"/>
  <c r="DR100" i="1" s="1"/>
  <c r="P100" i="1"/>
  <c r="D107" i="1" l="1"/>
  <c r="DJ106" i="1"/>
  <c r="DB106" i="1"/>
  <c r="CT106" i="1"/>
  <c r="CL106" i="1"/>
  <c r="CD106" i="1"/>
  <c r="BV106" i="1"/>
  <c r="BN106" i="1"/>
  <c r="BF106" i="1"/>
  <c r="AX106" i="1"/>
  <c r="AP106" i="1"/>
  <c r="AH106" i="1"/>
  <c r="Z106" i="1"/>
  <c r="R106" i="1"/>
  <c r="DP106" i="1"/>
  <c r="DH106" i="1"/>
  <c r="CZ106" i="1"/>
  <c r="CR106" i="1"/>
  <c r="CJ106" i="1"/>
  <c r="CB106" i="1"/>
  <c r="BT106" i="1"/>
  <c r="BL106" i="1"/>
  <c r="BD106" i="1"/>
  <c r="AV106" i="1"/>
  <c r="AN106" i="1"/>
  <c r="AF106" i="1"/>
  <c r="X106" i="1"/>
  <c r="P106" i="1"/>
  <c r="DN106" i="1"/>
  <c r="DF106" i="1"/>
  <c r="CX106" i="1"/>
  <c r="CP106" i="1"/>
  <c r="CH106" i="1"/>
  <c r="BZ106" i="1"/>
  <c r="BR106" i="1"/>
  <c r="BJ106" i="1"/>
  <c r="BB106" i="1"/>
  <c r="AT106" i="1"/>
  <c r="AL106" i="1"/>
  <c r="AD106" i="1"/>
  <c r="V106" i="1"/>
  <c r="DL106" i="1"/>
  <c r="DD106" i="1"/>
  <c r="CV106" i="1"/>
  <c r="CN106" i="1"/>
  <c r="CF106" i="1"/>
  <c r="BX106" i="1"/>
  <c r="BP106" i="1"/>
  <c r="BH106" i="1"/>
  <c r="AZ106" i="1"/>
  <c r="AR106" i="1"/>
  <c r="AJ106" i="1"/>
  <c r="AB106" i="1"/>
  <c r="T106" i="1"/>
  <c r="DR105" i="1"/>
  <c r="DR106" i="1" l="1"/>
  <c r="DN107" i="1"/>
  <c r="DF107" i="1"/>
  <c r="CX107" i="1"/>
  <c r="CP107" i="1"/>
  <c r="CH107" i="1"/>
  <c r="BZ107" i="1"/>
  <c r="BR107" i="1"/>
  <c r="BJ107" i="1"/>
  <c r="BB107" i="1"/>
  <c r="AT107" i="1"/>
  <c r="AL107" i="1"/>
  <c r="AD107" i="1"/>
  <c r="V107" i="1"/>
  <c r="DL107" i="1"/>
  <c r="DD107" i="1"/>
  <c r="CV107" i="1"/>
  <c r="CN107" i="1"/>
  <c r="CF107" i="1"/>
  <c r="BX107" i="1"/>
  <c r="BP107" i="1"/>
  <c r="BH107" i="1"/>
  <c r="AZ107" i="1"/>
  <c r="AR107" i="1"/>
  <c r="AJ107" i="1"/>
  <c r="AB107" i="1"/>
  <c r="T107" i="1"/>
  <c r="D108" i="1"/>
  <c r="DJ107" i="1"/>
  <c r="DB107" i="1"/>
  <c r="CT107" i="1"/>
  <c r="CL107" i="1"/>
  <c r="CD107" i="1"/>
  <c r="BV107" i="1"/>
  <c r="BN107" i="1"/>
  <c r="BF107" i="1"/>
  <c r="AX107" i="1"/>
  <c r="AP107" i="1"/>
  <c r="AH107" i="1"/>
  <c r="Z107" i="1"/>
  <c r="R107" i="1"/>
  <c r="DP107" i="1"/>
  <c r="DH107" i="1"/>
  <c r="CZ107" i="1"/>
  <c r="CR107" i="1"/>
  <c r="CJ107" i="1"/>
  <c r="CB107" i="1"/>
  <c r="BT107" i="1"/>
  <c r="BL107" i="1"/>
  <c r="BD107" i="1"/>
  <c r="AV107" i="1"/>
  <c r="AN107" i="1"/>
  <c r="AF107" i="1"/>
  <c r="X107" i="1"/>
  <c r="P107" i="1"/>
  <c r="D109" i="1" l="1"/>
  <c r="DJ108" i="1"/>
  <c r="DB108" i="1"/>
  <c r="CT108" i="1"/>
  <c r="CL108" i="1"/>
  <c r="CD108" i="1"/>
  <c r="BV108" i="1"/>
  <c r="BN108" i="1"/>
  <c r="BF108" i="1"/>
  <c r="AX108" i="1"/>
  <c r="AP108" i="1"/>
  <c r="AH108" i="1"/>
  <c r="Z108" i="1"/>
  <c r="R108" i="1"/>
  <c r="DP108" i="1"/>
  <c r="DH108" i="1"/>
  <c r="CZ108" i="1"/>
  <c r="CR108" i="1"/>
  <c r="CJ108" i="1"/>
  <c r="CB108" i="1"/>
  <c r="BT108" i="1"/>
  <c r="BL108" i="1"/>
  <c r="BD108" i="1"/>
  <c r="AV108" i="1"/>
  <c r="AN108" i="1"/>
  <c r="AF108" i="1"/>
  <c r="X108" i="1"/>
  <c r="P108" i="1"/>
  <c r="DN108" i="1"/>
  <c r="DF108" i="1"/>
  <c r="CX108" i="1"/>
  <c r="CP108" i="1"/>
  <c r="CH108" i="1"/>
  <c r="BZ108" i="1"/>
  <c r="BR108" i="1"/>
  <c r="BJ108" i="1"/>
  <c r="BB108" i="1"/>
  <c r="AT108" i="1"/>
  <c r="AL108" i="1"/>
  <c r="AD108" i="1"/>
  <c r="V108" i="1"/>
  <c r="DL108" i="1"/>
  <c r="DD108" i="1"/>
  <c r="CV108" i="1"/>
  <c r="CN108" i="1"/>
  <c r="CF108" i="1"/>
  <c r="BX108" i="1"/>
  <c r="BP108" i="1"/>
  <c r="BH108" i="1"/>
  <c r="AZ108" i="1"/>
  <c r="AR108" i="1"/>
  <c r="AJ108" i="1"/>
  <c r="AB108" i="1"/>
  <c r="T108" i="1"/>
  <c r="DR107" i="1"/>
  <c r="DR108" i="1" l="1"/>
  <c r="DN109" i="1"/>
  <c r="DF109" i="1"/>
  <c r="CX109" i="1"/>
  <c r="CP109" i="1"/>
  <c r="CH109" i="1"/>
  <c r="BZ109" i="1"/>
  <c r="BR109" i="1"/>
  <c r="BJ109" i="1"/>
  <c r="BB109" i="1"/>
  <c r="AT109" i="1"/>
  <c r="AL109" i="1"/>
  <c r="AD109" i="1"/>
  <c r="V109" i="1"/>
  <c r="DL109" i="1"/>
  <c r="DD109" i="1"/>
  <c r="CV109" i="1"/>
  <c r="CN109" i="1"/>
  <c r="CF109" i="1"/>
  <c r="BX109" i="1"/>
  <c r="BP109" i="1"/>
  <c r="BH109" i="1"/>
  <c r="AZ109" i="1"/>
  <c r="AR109" i="1"/>
  <c r="AJ109" i="1"/>
  <c r="AB109" i="1"/>
  <c r="T109" i="1"/>
  <c r="D110" i="1"/>
  <c r="DJ109" i="1"/>
  <c r="DB109" i="1"/>
  <c r="CT109" i="1"/>
  <c r="CL109" i="1"/>
  <c r="CD109" i="1"/>
  <c r="BV109" i="1"/>
  <c r="BN109" i="1"/>
  <c r="BF109" i="1"/>
  <c r="AX109" i="1"/>
  <c r="AP109" i="1"/>
  <c r="AH109" i="1"/>
  <c r="Z109" i="1"/>
  <c r="R109" i="1"/>
  <c r="DP109" i="1"/>
  <c r="DH109" i="1"/>
  <c r="CZ109" i="1"/>
  <c r="CR109" i="1"/>
  <c r="CJ109" i="1"/>
  <c r="CB109" i="1"/>
  <c r="BT109" i="1"/>
  <c r="BL109" i="1"/>
  <c r="BD109" i="1"/>
  <c r="AV109" i="1"/>
  <c r="AN109" i="1"/>
  <c r="AF109" i="1"/>
  <c r="X109" i="1"/>
  <c r="P109" i="1"/>
  <c r="DR109" i="1" l="1"/>
  <c r="D111" i="1"/>
  <c r="DJ110" i="1"/>
  <c r="DB110" i="1"/>
  <c r="CT110" i="1"/>
  <c r="CL110" i="1"/>
  <c r="CD110" i="1"/>
  <c r="BV110" i="1"/>
  <c r="BN110" i="1"/>
  <c r="BF110" i="1"/>
  <c r="AX110" i="1"/>
  <c r="AP110" i="1"/>
  <c r="AH110" i="1"/>
  <c r="Z110" i="1"/>
  <c r="R110" i="1"/>
  <c r="DP110" i="1"/>
  <c r="DH110" i="1"/>
  <c r="CZ110" i="1"/>
  <c r="CR110" i="1"/>
  <c r="CJ110" i="1"/>
  <c r="CB110" i="1"/>
  <c r="BT110" i="1"/>
  <c r="BL110" i="1"/>
  <c r="BD110" i="1"/>
  <c r="AV110" i="1"/>
  <c r="AN110" i="1"/>
  <c r="AF110" i="1"/>
  <c r="X110" i="1"/>
  <c r="P110" i="1"/>
  <c r="DN110" i="1"/>
  <c r="DF110" i="1"/>
  <c r="CX110" i="1"/>
  <c r="CP110" i="1"/>
  <c r="CH110" i="1"/>
  <c r="BZ110" i="1"/>
  <c r="BR110" i="1"/>
  <c r="BJ110" i="1"/>
  <c r="BB110" i="1"/>
  <c r="AT110" i="1"/>
  <c r="AL110" i="1"/>
  <c r="AD110" i="1"/>
  <c r="V110" i="1"/>
  <c r="DL110" i="1"/>
  <c r="DD110" i="1"/>
  <c r="CV110" i="1"/>
  <c r="CN110" i="1"/>
  <c r="CF110" i="1"/>
  <c r="BX110" i="1"/>
  <c r="BP110" i="1"/>
  <c r="BH110" i="1"/>
  <c r="AZ110" i="1"/>
  <c r="AR110" i="1"/>
  <c r="AJ110" i="1"/>
  <c r="AB110" i="1"/>
  <c r="T110" i="1"/>
  <c r="DR110" i="1" l="1"/>
  <c r="D349" i="1"/>
  <c r="DN111" i="1"/>
  <c r="DF111" i="1"/>
  <c r="CX111" i="1"/>
  <c r="CP111" i="1"/>
  <c r="CH111" i="1"/>
  <c r="BZ111" i="1"/>
  <c r="BR111" i="1"/>
  <c r="BJ111" i="1"/>
  <c r="BB111" i="1"/>
  <c r="AT111" i="1"/>
  <c r="AL111" i="1"/>
  <c r="AD111" i="1"/>
  <c r="V111" i="1"/>
  <c r="DL111" i="1"/>
  <c r="DD111" i="1"/>
  <c r="CV111" i="1"/>
  <c r="CN111" i="1"/>
  <c r="CF111" i="1"/>
  <c r="BX111" i="1"/>
  <c r="BP111" i="1"/>
  <c r="BH111" i="1"/>
  <c r="AZ111" i="1"/>
  <c r="AR111" i="1"/>
  <c r="AJ111" i="1"/>
  <c r="AB111" i="1"/>
  <c r="T111" i="1"/>
  <c r="D112" i="1"/>
  <c r="DJ111" i="1"/>
  <c r="DB111" i="1"/>
  <c r="CT111" i="1"/>
  <c r="CL111" i="1"/>
  <c r="CD111" i="1"/>
  <c r="BV111" i="1"/>
  <c r="BN111" i="1"/>
  <c r="BF111" i="1"/>
  <c r="AX111" i="1"/>
  <c r="AP111" i="1"/>
  <c r="AH111" i="1"/>
  <c r="Z111" i="1"/>
  <c r="R111" i="1"/>
  <c r="DP111" i="1"/>
  <c r="DH111" i="1"/>
  <c r="CZ111" i="1"/>
  <c r="CR111" i="1"/>
  <c r="CJ111" i="1"/>
  <c r="CB111" i="1"/>
  <c r="BT111" i="1"/>
  <c r="BL111" i="1"/>
  <c r="BD111" i="1"/>
  <c r="AV111" i="1"/>
  <c r="AN111" i="1"/>
  <c r="AF111" i="1"/>
  <c r="X111" i="1"/>
  <c r="P111" i="1"/>
  <c r="DN349" i="1" l="1"/>
  <c r="DF349" i="1"/>
  <c r="CX349" i="1"/>
  <c r="CP349" i="1"/>
  <c r="CH349" i="1"/>
  <c r="BZ349" i="1"/>
  <c r="BR349" i="1"/>
  <c r="BJ349" i="1"/>
  <c r="BB349" i="1"/>
  <c r="AT349" i="1"/>
  <c r="AL349" i="1"/>
  <c r="AD349" i="1"/>
  <c r="V349" i="1"/>
  <c r="DL349" i="1"/>
  <c r="DD349" i="1"/>
  <c r="CV349" i="1"/>
  <c r="CN349" i="1"/>
  <c r="CF349" i="1"/>
  <c r="BX349" i="1"/>
  <c r="BP349" i="1"/>
  <c r="BH349" i="1"/>
  <c r="AZ349" i="1"/>
  <c r="AR349" i="1"/>
  <c r="AJ349" i="1"/>
  <c r="AB349" i="1"/>
  <c r="T349" i="1"/>
  <c r="DH349" i="1"/>
  <c r="CR349" i="1"/>
  <c r="CB349" i="1"/>
  <c r="BL349" i="1"/>
  <c r="AV349" i="1"/>
  <c r="AF349" i="1"/>
  <c r="P349" i="1"/>
  <c r="DB349" i="1"/>
  <c r="CL349" i="1"/>
  <c r="BV349" i="1"/>
  <c r="BF349" i="1"/>
  <c r="AP349" i="1"/>
  <c r="Z349" i="1"/>
  <c r="DP349" i="1"/>
  <c r="CZ349" i="1"/>
  <c r="CJ349" i="1"/>
  <c r="BT349" i="1"/>
  <c r="BD349" i="1"/>
  <c r="AN349" i="1"/>
  <c r="X349" i="1"/>
  <c r="DJ349" i="1"/>
  <c r="CT349" i="1"/>
  <c r="CD349" i="1"/>
  <c r="BN349" i="1"/>
  <c r="AX349" i="1"/>
  <c r="AH349" i="1"/>
  <c r="R349" i="1"/>
  <c r="D113" i="1"/>
  <c r="DJ112" i="1"/>
  <c r="DB112" i="1"/>
  <c r="CT112" i="1"/>
  <c r="CL112" i="1"/>
  <c r="CD112" i="1"/>
  <c r="BV112" i="1"/>
  <c r="BN112" i="1"/>
  <c r="BF112" i="1"/>
  <c r="AX112" i="1"/>
  <c r="AP112" i="1"/>
  <c r="AH112" i="1"/>
  <c r="Z112" i="1"/>
  <c r="R112" i="1"/>
  <c r="DP112" i="1"/>
  <c r="DH112" i="1"/>
  <c r="CZ112" i="1"/>
  <c r="CR112" i="1"/>
  <c r="CJ112" i="1"/>
  <c r="CB112" i="1"/>
  <c r="BT112" i="1"/>
  <c r="BL112" i="1"/>
  <c r="BD112" i="1"/>
  <c r="AV112" i="1"/>
  <c r="AN112" i="1"/>
  <c r="AF112" i="1"/>
  <c r="X112" i="1"/>
  <c r="P112" i="1"/>
  <c r="DN112" i="1"/>
  <c r="DF112" i="1"/>
  <c r="CX112" i="1"/>
  <c r="CP112" i="1"/>
  <c r="CH112" i="1"/>
  <c r="BZ112" i="1"/>
  <c r="BR112" i="1"/>
  <c r="BJ112" i="1"/>
  <c r="BB112" i="1"/>
  <c r="AT112" i="1"/>
  <c r="AL112" i="1"/>
  <c r="AD112" i="1"/>
  <c r="V112" i="1"/>
  <c r="DL112" i="1"/>
  <c r="DD112" i="1"/>
  <c r="CV112" i="1"/>
  <c r="CN112" i="1"/>
  <c r="CF112" i="1"/>
  <c r="BX112" i="1"/>
  <c r="BP112" i="1"/>
  <c r="BH112" i="1"/>
  <c r="AZ112" i="1"/>
  <c r="AR112" i="1"/>
  <c r="AJ112" i="1"/>
  <c r="AB112" i="1"/>
  <c r="T112" i="1"/>
  <c r="DR111" i="1"/>
  <c r="DP113" i="1" l="1"/>
  <c r="DH113" i="1"/>
  <c r="CZ113" i="1"/>
  <c r="CR113" i="1"/>
  <c r="CJ113" i="1"/>
  <c r="CB113" i="1"/>
  <c r="BT113" i="1"/>
  <c r="BL113" i="1"/>
  <c r="BD113" i="1"/>
  <c r="AV113" i="1"/>
  <c r="AN113" i="1"/>
  <c r="AF113" i="1"/>
  <c r="X113" i="1"/>
  <c r="P113" i="1"/>
  <c r="DN113" i="1"/>
  <c r="DF113" i="1"/>
  <c r="CX113" i="1"/>
  <c r="CP113" i="1"/>
  <c r="CH113" i="1"/>
  <c r="BZ113" i="1"/>
  <c r="BR113" i="1"/>
  <c r="BJ113" i="1"/>
  <c r="BB113" i="1"/>
  <c r="AT113" i="1"/>
  <c r="AL113" i="1"/>
  <c r="AD113" i="1"/>
  <c r="V113" i="1"/>
  <c r="DL113" i="1"/>
  <c r="DD113" i="1"/>
  <c r="CV113" i="1"/>
  <c r="CN113" i="1"/>
  <c r="CF113" i="1"/>
  <c r="BX113" i="1"/>
  <c r="BP113" i="1"/>
  <c r="BH113" i="1"/>
  <c r="AZ113" i="1"/>
  <c r="AR113" i="1"/>
  <c r="AJ113" i="1"/>
  <c r="AB113" i="1"/>
  <c r="T113" i="1"/>
  <c r="D114" i="1"/>
  <c r="DJ113" i="1"/>
  <c r="DB113" i="1"/>
  <c r="CT113" i="1"/>
  <c r="CL113" i="1"/>
  <c r="CD113" i="1"/>
  <c r="BV113" i="1"/>
  <c r="BN113" i="1"/>
  <c r="BF113" i="1"/>
  <c r="AX113" i="1"/>
  <c r="AP113" i="1"/>
  <c r="AH113" i="1"/>
  <c r="Z113" i="1"/>
  <c r="R113" i="1"/>
  <c r="DR112" i="1"/>
  <c r="DR349" i="1"/>
  <c r="DR113" i="1" l="1"/>
  <c r="DL114" i="1"/>
  <c r="DD114" i="1"/>
  <c r="CV114" i="1"/>
  <c r="CN114" i="1"/>
  <c r="CF114" i="1"/>
  <c r="BX114" i="1"/>
  <c r="BP114" i="1"/>
  <c r="BH114" i="1"/>
  <c r="AZ114" i="1"/>
  <c r="AR114" i="1"/>
  <c r="AJ114" i="1"/>
  <c r="AB114" i="1"/>
  <c r="T114" i="1"/>
  <c r="D115" i="1"/>
  <c r="DJ114" i="1"/>
  <c r="DB114" i="1"/>
  <c r="CT114" i="1"/>
  <c r="CL114" i="1"/>
  <c r="CD114" i="1"/>
  <c r="BV114" i="1"/>
  <c r="BN114" i="1"/>
  <c r="BF114" i="1"/>
  <c r="AX114" i="1"/>
  <c r="AP114" i="1"/>
  <c r="AH114" i="1"/>
  <c r="Z114" i="1"/>
  <c r="R114" i="1"/>
  <c r="DP114" i="1"/>
  <c r="DH114" i="1"/>
  <c r="CZ114" i="1"/>
  <c r="CR114" i="1"/>
  <c r="CJ114" i="1"/>
  <c r="CB114" i="1"/>
  <c r="BT114" i="1"/>
  <c r="BL114" i="1"/>
  <c r="BD114" i="1"/>
  <c r="AV114" i="1"/>
  <c r="AN114" i="1"/>
  <c r="AF114" i="1"/>
  <c r="X114" i="1"/>
  <c r="P114" i="1"/>
  <c r="DN114" i="1"/>
  <c r="DF114" i="1"/>
  <c r="CX114" i="1"/>
  <c r="CP114" i="1"/>
  <c r="CH114" i="1"/>
  <c r="BZ114" i="1"/>
  <c r="BR114" i="1"/>
  <c r="BJ114" i="1"/>
  <c r="BB114" i="1"/>
  <c r="AT114" i="1"/>
  <c r="AL114" i="1"/>
  <c r="AD114" i="1"/>
  <c r="V114" i="1"/>
  <c r="DP115" i="1" l="1"/>
  <c r="DH115" i="1"/>
  <c r="CZ115" i="1"/>
  <c r="CR115" i="1"/>
  <c r="CJ115" i="1"/>
  <c r="CB115" i="1"/>
  <c r="BT115" i="1"/>
  <c r="BL115" i="1"/>
  <c r="BD115" i="1"/>
  <c r="AV115" i="1"/>
  <c r="AN115" i="1"/>
  <c r="AF115" i="1"/>
  <c r="X115" i="1"/>
  <c r="P115" i="1"/>
  <c r="DN115" i="1"/>
  <c r="DF115" i="1"/>
  <c r="CX115" i="1"/>
  <c r="CP115" i="1"/>
  <c r="CH115" i="1"/>
  <c r="BZ115" i="1"/>
  <c r="BR115" i="1"/>
  <c r="BJ115" i="1"/>
  <c r="BB115" i="1"/>
  <c r="AT115" i="1"/>
  <c r="AL115" i="1"/>
  <c r="AD115" i="1"/>
  <c r="V115" i="1"/>
  <c r="DL115" i="1"/>
  <c r="DD115" i="1"/>
  <c r="CV115" i="1"/>
  <c r="CN115" i="1"/>
  <c r="CF115" i="1"/>
  <c r="BX115" i="1"/>
  <c r="BP115" i="1"/>
  <c r="BH115" i="1"/>
  <c r="AZ115" i="1"/>
  <c r="AR115" i="1"/>
  <c r="AJ115" i="1"/>
  <c r="AB115" i="1"/>
  <c r="T115" i="1"/>
  <c r="D116" i="1"/>
  <c r="DJ115" i="1"/>
  <c r="DB115" i="1"/>
  <c r="CT115" i="1"/>
  <c r="CL115" i="1"/>
  <c r="CD115" i="1"/>
  <c r="BV115" i="1"/>
  <c r="BN115" i="1"/>
  <c r="BF115" i="1"/>
  <c r="AX115" i="1"/>
  <c r="AP115" i="1"/>
  <c r="AH115" i="1"/>
  <c r="Z115" i="1"/>
  <c r="R115" i="1"/>
  <c r="DR114" i="1"/>
  <c r="DR115" i="1" l="1"/>
  <c r="DL116" i="1"/>
  <c r="DD116" i="1"/>
  <c r="CV116" i="1"/>
  <c r="CN116" i="1"/>
  <c r="CF116" i="1"/>
  <c r="BX116" i="1"/>
  <c r="BP116" i="1"/>
  <c r="BH116" i="1"/>
  <c r="AZ116" i="1"/>
  <c r="AR116" i="1"/>
  <c r="AJ116" i="1"/>
  <c r="AB116" i="1"/>
  <c r="T116" i="1"/>
  <c r="D117" i="1"/>
  <c r="DJ116" i="1"/>
  <c r="DB116" i="1"/>
  <c r="CT116" i="1"/>
  <c r="CL116" i="1"/>
  <c r="CD116" i="1"/>
  <c r="BV116" i="1"/>
  <c r="BN116" i="1"/>
  <c r="BF116" i="1"/>
  <c r="AX116" i="1"/>
  <c r="AP116" i="1"/>
  <c r="AH116" i="1"/>
  <c r="Z116" i="1"/>
  <c r="R116" i="1"/>
  <c r="DP116" i="1"/>
  <c r="DH116" i="1"/>
  <c r="CZ116" i="1"/>
  <c r="CR116" i="1"/>
  <c r="CJ116" i="1"/>
  <c r="CB116" i="1"/>
  <c r="BT116" i="1"/>
  <c r="BL116" i="1"/>
  <c r="BD116" i="1"/>
  <c r="AV116" i="1"/>
  <c r="AN116" i="1"/>
  <c r="AF116" i="1"/>
  <c r="X116" i="1"/>
  <c r="P116" i="1"/>
  <c r="DN116" i="1"/>
  <c r="DF116" i="1"/>
  <c r="CX116" i="1"/>
  <c r="CP116" i="1"/>
  <c r="CH116" i="1"/>
  <c r="BZ116" i="1"/>
  <c r="BR116" i="1"/>
  <c r="BJ116" i="1"/>
  <c r="BB116" i="1"/>
  <c r="AT116" i="1"/>
  <c r="AL116" i="1"/>
  <c r="AD116" i="1"/>
  <c r="V116" i="1"/>
  <c r="DR116" i="1" l="1"/>
  <c r="DP117" i="1"/>
  <c r="DH117" i="1"/>
  <c r="CZ117" i="1"/>
  <c r="CR117" i="1"/>
  <c r="CJ117" i="1"/>
  <c r="CB117" i="1"/>
  <c r="BT117" i="1"/>
  <c r="BL117" i="1"/>
  <c r="BD117" i="1"/>
  <c r="AV117" i="1"/>
  <c r="AN117" i="1"/>
  <c r="AF117" i="1"/>
  <c r="X117" i="1"/>
  <c r="P117" i="1"/>
  <c r="DN117" i="1"/>
  <c r="DF117" i="1"/>
  <c r="CX117" i="1"/>
  <c r="CP117" i="1"/>
  <c r="CH117" i="1"/>
  <c r="BZ117" i="1"/>
  <c r="BR117" i="1"/>
  <c r="BJ117" i="1"/>
  <c r="BB117" i="1"/>
  <c r="AT117" i="1"/>
  <c r="AL117" i="1"/>
  <c r="AD117" i="1"/>
  <c r="V117" i="1"/>
  <c r="DL117" i="1"/>
  <c r="DD117" i="1"/>
  <c r="CV117" i="1"/>
  <c r="CN117" i="1"/>
  <c r="CF117" i="1"/>
  <c r="BX117" i="1"/>
  <c r="BP117" i="1"/>
  <c r="BH117" i="1"/>
  <c r="AZ117" i="1"/>
  <c r="AR117" i="1"/>
  <c r="AJ117" i="1"/>
  <c r="AB117" i="1"/>
  <c r="T117" i="1"/>
  <c r="D118" i="1"/>
  <c r="DJ117" i="1"/>
  <c r="DB117" i="1"/>
  <c r="CT117" i="1"/>
  <c r="CL117" i="1"/>
  <c r="CD117" i="1"/>
  <c r="BV117" i="1"/>
  <c r="BN117" i="1"/>
  <c r="BF117" i="1"/>
  <c r="AX117" i="1"/>
  <c r="AP117" i="1"/>
  <c r="AH117" i="1"/>
  <c r="Z117" i="1"/>
  <c r="R117" i="1"/>
  <c r="DR117" i="1" l="1"/>
  <c r="DL118" i="1"/>
  <c r="DD118" i="1"/>
  <c r="CV118" i="1"/>
  <c r="CN118" i="1"/>
  <c r="CF118" i="1"/>
  <c r="BX118" i="1"/>
  <c r="BP118" i="1"/>
  <c r="BH118" i="1"/>
  <c r="AZ118" i="1"/>
  <c r="AR118" i="1"/>
  <c r="AJ118" i="1"/>
  <c r="AB118" i="1"/>
  <c r="T118" i="1"/>
  <c r="D119" i="1"/>
  <c r="DJ118" i="1"/>
  <c r="DB118" i="1"/>
  <c r="CT118" i="1"/>
  <c r="CL118" i="1"/>
  <c r="CD118" i="1"/>
  <c r="BV118" i="1"/>
  <c r="BN118" i="1"/>
  <c r="BF118" i="1"/>
  <c r="AX118" i="1"/>
  <c r="AP118" i="1"/>
  <c r="AH118" i="1"/>
  <c r="Z118" i="1"/>
  <c r="R118" i="1"/>
  <c r="DP118" i="1"/>
  <c r="DH118" i="1"/>
  <c r="CZ118" i="1"/>
  <c r="CR118" i="1"/>
  <c r="CJ118" i="1"/>
  <c r="CB118" i="1"/>
  <c r="BT118" i="1"/>
  <c r="BL118" i="1"/>
  <c r="BD118" i="1"/>
  <c r="AV118" i="1"/>
  <c r="AN118" i="1"/>
  <c r="AF118" i="1"/>
  <c r="X118" i="1"/>
  <c r="P118" i="1"/>
  <c r="DN118" i="1"/>
  <c r="DF118" i="1"/>
  <c r="CX118" i="1"/>
  <c r="CP118" i="1"/>
  <c r="CH118" i="1"/>
  <c r="BZ118" i="1"/>
  <c r="BR118" i="1"/>
  <c r="BJ118" i="1"/>
  <c r="BB118" i="1"/>
  <c r="AT118" i="1"/>
  <c r="AL118" i="1"/>
  <c r="AD118" i="1"/>
  <c r="V118" i="1"/>
  <c r="DP119" i="1" l="1"/>
  <c r="DH119" i="1"/>
  <c r="CZ119" i="1"/>
  <c r="CR119" i="1"/>
  <c r="CJ119" i="1"/>
  <c r="CB119" i="1"/>
  <c r="BT119" i="1"/>
  <c r="BL119" i="1"/>
  <c r="BD119" i="1"/>
  <c r="AV119" i="1"/>
  <c r="AN119" i="1"/>
  <c r="AF119" i="1"/>
  <c r="X119" i="1"/>
  <c r="P119" i="1"/>
  <c r="DN119" i="1"/>
  <c r="DF119" i="1"/>
  <c r="CX119" i="1"/>
  <c r="CP119" i="1"/>
  <c r="CH119" i="1"/>
  <c r="BZ119" i="1"/>
  <c r="BR119" i="1"/>
  <c r="BJ119" i="1"/>
  <c r="BB119" i="1"/>
  <c r="AT119" i="1"/>
  <c r="AL119" i="1"/>
  <c r="AD119" i="1"/>
  <c r="V119" i="1"/>
  <c r="DL119" i="1"/>
  <c r="DD119" i="1"/>
  <c r="CV119" i="1"/>
  <c r="CN119" i="1"/>
  <c r="CF119" i="1"/>
  <c r="BX119" i="1"/>
  <c r="BP119" i="1"/>
  <c r="BH119" i="1"/>
  <c r="AZ119" i="1"/>
  <c r="AR119" i="1"/>
  <c r="AJ119" i="1"/>
  <c r="AB119" i="1"/>
  <c r="T119" i="1"/>
  <c r="D120" i="1"/>
  <c r="DJ119" i="1"/>
  <c r="DB119" i="1"/>
  <c r="CT119" i="1"/>
  <c r="CL119" i="1"/>
  <c r="CD119" i="1"/>
  <c r="BV119" i="1"/>
  <c r="BN119" i="1"/>
  <c r="BF119" i="1"/>
  <c r="AX119" i="1"/>
  <c r="AP119" i="1"/>
  <c r="AH119" i="1"/>
  <c r="Z119" i="1"/>
  <c r="R119" i="1"/>
  <c r="DR118" i="1"/>
  <c r="DR119" i="1" l="1"/>
  <c r="DL120" i="1"/>
  <c r="DL104" i="1" s="1"/>
  <c r="DD120" i="1"/>
  <c r="DD104" i="1" s="1"/>
  <c r="CV120" i="1"/>
  <c r="CV104" i="1" s="1"/>
  <c r="CN120" i="1"/>
  <c r="CN104" i="1" s="1"/>
  <c r="CF120" i="1"/>
  <c r="CF104" i="1" s="1"/>
  <c r="BX120" i="1"/>
  <c r="BX104" i="1" s="1"/>
  <c r="BP120" i="1"/>
  <c r="BP104" i="1" s="1"/>
  <c r="BH120" i="1"/>
  <c r="BH104" i="1" s="1"/>
  <c r="AZ120" i="1"/>
  <c r="AZ104" i="1" s="1"/>
  <c r="AR120" i="1"/>
  <c r="AR104" i="1" s="1"/>
  <c r="AJ120" i="1"/>
  <c r="AJ104" i="1" s="1"/>
  <c r="AB120" i="1"/>
  <c r="AB104" i="1" s="1"/>
  <c r="T120" i="1"/>
  <c r="T104" i="1" s="1"/>
  <c r="D121" i="1"/>
  <c r="D122" i="1" s="1"/>
  <c r="DJ120" i="1"/>
  <c r="DJ104" i="1" s="1"/>
  <c r="DB120" i="1"/>
  <c r="DB104" i="1" s="1"/>
  <c r="CT120" i="1"/>
  <c r="CT104" i="1" s="1"/>
  <c r="CL120" i="1"/>
  <c r="CL104" i="1" s="1"/>
  <c r="CD120" i="1"/>
  <c r="CD104" i="1" s="1"/>
  <c r="BV120" i="1"/>
  <c r="BV104" i="1" s="1"/>
  <c r="BN120" i="1"/>
  <c r="BN104" i="1" s="1"/>
  <c r="BF120" i="1"/>
  <c r="BF104" i="1" s="1"/>
  <c r="AX120" i="1"/>
  <c r="AX104" i="1" s="1"/>
  <c r="AP120" i="1"/>
  <c r="AP104" i="1" s="1"/>
  <c r="AH120" i="1"/>
  <c r="AH104" i="1" s="1"/>
  <c r="Z120" i="1"/>
  <c r="Z104" i="1" s="1"/>
  <c r="R120" i="1"/>
  <c r="R104" i="1" s="1"/>
  <c r="DP120" i="1"/>
  <c r="DP104" i="1" s="1"/>
  <c r="DH120" i="1"/>
  <c r="DH104" i="1" s="1"/>
  <c r="CZ120" i="1"/>
  <c r="CZ104" i="1" s="1"/>
  <c r="CR120" i="1"/>
  <c r="CR104" i="1" s="1"/>
  <c r="CJ120" i="1"/>
  <c r="CJ104" i="1" s="1"/>
  <c r="CB120" i="1"/>
  <c r="CB104" i="1" s="1"/>
  <c r="BT120" i="1"/>
  <c r="BT104" i="1" s="1"/>
  <c r="BL120" i="1"/>
  <c r="BL104" i="1" s="1"/>
  <c r="BD120" i="1"/>
  <c r="BD104" i="1" s="1"/>
  <c r="AV120" i="1"/>
  <c r="AV104" i="1" s="1"/>
  <c r="AN120" i="1"/>
  <c r="AN104" i="1" s="1"/>
  <c r="AF120" i="1"/>
  <c r="AF104" i="1" s="1"/>
  <c r="X120" i="1"/>
  <c r="X104" i="1" s="1"/>
  <c r="P120" i="1"/>
  <c r="DN120" i="1"/>
  <c r="DN104" i="1" s="1"/>
  <c r="DF120" i="1"/>
  <c r="DF104" i="1" s="1"/>
  <c r="CX120" i="1"/>
  <c r="CX104" i="1" s="1"/>
  <c r="CP120" i="1"/>
  <c r="CP104" i="1" s="1"/>
  <c r="CH120" i="1"/>
  <c r="CH104" i="1" s="1"/>
  <c r="BZ120" i="1"/>
  <c r="BZ104" i="1" s="1"/>
  <c r="BR120" i="1"/>
  <c r="BR104" i="1" s="1"/>
  <c r="BJ120" i="1"/>
  <c r="BJ104" i="1" s="1"/>
  <c r="BB120" i="1"/>
  <c r="BB104" i="1" s="1"/>
  <c r="AT120" i="1"/>
  <c r="AT104" i="1" s="1"/>
  <c r="AL120" i="1"/>
  <c r="AL104" i="1" s="1"/>
  <c r="AD120" i="1"/>
  <c r="AD104" i="1" s="1"/>
  <c r="V120" i="1"/>
  <c r="V104" i="1" s="1"/>
  <c r="DL122" i="1" l="1"/>
  <c r="DD122" i="1"/>
  <c r="CV122" i="1"/>
  <c r="CN122" i="1"/>
  <c r="CF122" i="1"/>
  <c r="BX122" i="1"/>
  <c r="BP122" i="1"/>
  <c r="BH122" i="1"/>
  <c r="AZ122" i="1"/>
  <c r="AR122" i="1"/>
  <c r="AJ122" i="1"/>
  <c r="AB122" i="1"/>
  <c r="T122" i="1"/>
  <c r="D123" i="1"/>
  <c r="DJ122" i="1"/>
  <c r="DB122" i="1"/>
  <c r="CT122" i="1"/>
  <c r="CL122" i="1"/>
  <c r="CD122" i="1"/>
  <c r="BV122" i="1"/>
  <c r="BN122" i="1"/>
  <c r="BF122" i="1"/>
  <c r="AX122" i="1"/>
  <c r="AP122" i="1"/>
  <c r="AH122" i="1"/>
  <c r="Z122" i="1"/>
  <c r="R122" i="1"/>
  <c r="DP122" i="1"/>
  <c r="DH122" i="1"/>
  <c r="CZ122" i="1"/>
  <c r="CR122" i="1"/>
  <c r="CJ122" i="1"/>
  <c r="CB122" i="1"/>
  <c r="BT122" i="1"/>
  <c r="BL122" i="1"/>
  <c r="BD122" i="1"/>
  <c r="AV122" i="1"/>
  <c r="AN122" i="1"/>
  <c r="AF122" i="1"/>
  <c r="X122" i="1"/>
  <c r="P122" i="1"/>
  <c r="DN122" i="1"/>
  <c r="DF122" i="1"/>
  <c r="CX122" i="1"/>
  <c r="CP122" i="1"/>
  <c r="CH122" i="1"/>
  <c r="BZ122" i="1"/>
  <c r="BR122" i="1"/>
  <c r="BJ122" i="1"/>
  <c r="BB122" i="1"/>
  <c r="AT122" i="1"/>
  <c r="AL122" i="1"/>
  <c r="AD122" i="1"/>
  <c r="V122" i="1"/>
  <c r="DR120" i="1"/>
  <c r="DR104" i="1" s="1"/>
  <c r="P104" i="1"/>
  <c r="DR122" i="1" l="1"/>
  <c r="DP123" i="1"/>
  <c r="DH123" i="1"/>
  <c r="CZ123" i="1"/>
  <c r="CR123" i="1"/>
  <c r="CJ123" i="1"/>
  <c r="CB123" i="1"/>
  <c r="BT123" i="1"/>
  <c r="BL123" i="1"/>
  <c r="BD123" i="1"/>
  <c r="AV123" i="1"/>
  <c r="AN123" i="1"/>
  <c r="AF123" i="1"/>
  <c r="X123" i="1"/>
  <c r="P123" i="1"/>
  <c r="DN123" i="1"/>
  <c r="DF123" i="1"/>
  <c r="CX123" i="1"/>
  <c r="CP123" i="1"/>
  <c r="CH123" i="1"/>
  <c r="BZ123" i="1"/>
  <c r="BR123" i="1"/>
  <c r="BJ123" i="1"/>
  <c r="BB123" i="1"/>
  <c r="AT123" i="1"/>
  <c r="AL123" i="1"/>
  <c r="AD123" i="1"/>
  <c r="V123" i="1"/>
  <c r="DL123" i="1"/>
  <c r="DD123" i="1"/>
  <c r="CV123" i="1"/>
  <c r="CN123" i="1"/>
  <c r="CF123" i="1"/>
  <c r="BX123" i="1"/>
  <c r="BP123" i="1"/>
  <c r="BH123" i="1"/>
  <c r="AZ123" i="1"/>
  <c r="AR123" i="1"/>
  <c r="AJ123" i="1"/>
  <c r="AB123" i="1"/>
  <c r="T123" i="1"/>
  <c r="D124" i="1"/>
  <c r="DJ123" i="1"/>
  <c r="DB123" i="1"/>
  <c r="CT123" i="1"/>
  <c r="CL123" i="1"/>
  <c r="CD123" i="1"/>
  <c r="BV123" i="1"/>
  <c r="BN123" i="1"/>
  <c r="BF123" i="1"/>
  <c r="AX123" i="1"/>
  <c r="AP123" i="1"/>
  <c r="AH123" i="1"/>
  <c r="Z123" i="1"/>
  <c r="R123" i="1"/>
  <c r="DR123" i="1" l="1"/>
  <c r="D125" i="1"/>
  <c r="DD124" i="1"/>
  <c r="CV124" i="1"/>
  <c r="CN124" i="1"/>
  <c r="CF124" i="1"/>
  <c r="BX124" i="1"/>
  <c r="BP124" i="1"/>
  <c r="BH124" i="1"/>
  <c r="AZ124" i="1"/>
  <c r="AR124" i="1"/>
  <c r="AJ124" i="1"/>
  <c r="AB124" i="1"/>
  <c r="T124" i="1"/>
  <c r="DP124" i="1"/>
  <c r="DB124" i="1"/>
  <c r="CT124" i="1"/>
  <c r="CL124" i="1"/>
  <c r="CD124" i="1"/>
  <c r="BV124" i="1"/>
  <c r="BN124" i="1"/>
  <c r="BF124" i="1"/>
  <c r="AX124" i="1"/>
  <c r="AP124" i="1"/>
  <c r="AH124" i="1"/>
  <c r="Z124" i="1"/>
  <c r="R124" i="1"/>
  <c r="DN124" i="1"/>
  <c r="DH124" i="1"/>
  <c r="CZ124" i="1"/>
  <c r="CR124" i="1"/>
  <c r="CJ124" i="1"/>
  <c r="CB124" i="1"/>
  <c r="BT124" i="1"/>
  <c r="BL124" i="1"/>
  <c r="BD124" i="1"/>
  <c r="AV124" i="1"/>
  <c r="AN124" i="1"/>
  <c r="AF124" i="1"/>
  <c r="X124" i="1"/>
  <c r="P124" i="1"/>
  <c r="DL124" i="1"/>
  <c r="DF124" i="1"/>
  <c r="CX124" i="1"/>
  <c r="CP124" i="1"/>
  <c r="CH124" i="1"/>
  <c r="BZ124" i="1"/>
  <c r="BR124" i="1"/>
  <c r="BJ124" i="1"/>
  <c r="BB124" i="1"/>
  <c r="AT124" i="1"/>
  <c r="AL124" i="1"/>
  <c r="AD124" i="1"/>
  <c r="V124" i="1"/>
  <c r="DJ124" i="1"/>
  <c r="DN125" i="1" l="1"/>
  <c r="DF125" i="1"/>
  <c r="CX125" i="1"/>
  <c r="CP125" i="1"/>
  <c r="CH125" i="1"/>
  <c r="BZ125" i="1"/>
  <c r="BR125" i="1"/>
  <c r="BJ125" i="1"/>
  <c r="BB125" i="1"/>
  <c r="AT125" i="1"/>
  <c r="AL125" i="1"/>
  <c r="AD125" i="1"/>
  <c r="V125" i="1"/>
  <c r="DL125" i="1"/>
  <c r="DD125" i="1"/>
  <c r="CV125" i="1"/>
  <c r="CN125" i="1"/>
  <c r="CF125" i="1"/>
  <c r="BX125" i="1"/>
  <c r="BP125" i="1"/>
  <c r="BH125" i="1"/>
  <c r="AZ125" i="1"/>
  <c r="AR125" i="1"/>
  <c r="AJ125" i="1"/>
  <c r="AB125" i="1"/>
  <c r="T125" i="1"/>
  <c r="D126" i="1"/>
  <c r="DJ125" i="1"/>
  <c r="DB125" i="1"/>
  <c r="CT125" i="1"/>
  <c r="CL125" i="1"/>
  <c r="CD125" i="1"/>
  <c r="BV125" i="1"/>
  <c r="BN125" i="1"/>
  <c r="BF125" i="1"/>
  <c r="AX125" i="1"/>
  <c r="AP125" i="1"/>
  <c r="AH125" i="1"/>
  <c r="Z125" i="1"/>
  <c r="R125" i="1"/>
  <c r="DP125" i="1"/>
  <c r="DH125" i="1"/>
  <c r="CZ125" i="1"/>
  <c r="CR125" i="1"/>
  <c r="CJ125" i="1"/>
  <c r="CB125" i="1"/>
  <c r="BT125" i="1"/>
  <c r="BL125" i="1"/>
  <c r="BD125" i="1"/>
  <c r="AV125" i="1"/>
  <c r="AN125" i="1"/>
  <c r="AF125" i="1"/>
  <c r="X125" i="1"/>
  <c r="P125" i="1"/>
  <c r="DR124" i="1"/>
  <c r="D127" i="1" l="1"/>
  <c r="DJ126" i="1"/>
  <c r="DB126" i="1"/>
  <c r="CT126" i="1"/>
  <c r="CL126" i="1"/>
  <c r="CD126" i="1"/>
  <c r="BV126" i="1"/>
  <c r="BN126" i="1"/>
  <c r="BF126" i="1"/>
  <c r="AX126" i="1"/>
  <c r="AP126" i="1"/>
  <c r="AH126" i="1"/>
  <c r="Z126" i="1"/>
  <c r="R126" i="1"/>
  <c r="DP126" i="1"/>
  <c r="DH126" i="1"/>
  <c r="CZ126" i="1"/>
  <c r="CR126" i="1"/>
  <c r="CJ126" i="1"/>
  <c r="CB126" i="1"/>
  <c r="BT126" i="1"/>
  <c r="BL126" i="1"/>
  <c r="BD126" i="1"/>
  <c r="AV126" i="1"/>
  <c r="AN126" i="1"/>
  <c r="AF126" i="1"/>
  <c r="X126" i="1"/>
  <c r="P126" i="1"/>
  <c r="DN126" i="1"/>
  <c r="DF126" i="1"/>
  <c r="CX126" i="1"/>
  <c r="CP126" i="1"/>
  <c r="CH126" i="1"/>
  <c r="BZ126" i="1"/>
  <c r="BR126" i="1"/>
  <c r="BJ126" i="1"/>
  <c r="BB126" i="1"/>
  <c r="AT126" i="1"/>
  <c r="AL126" i="1"/>
  <c r="AD126" i="1"/>
  <c r="V126" i="1"/>
  <c r="DL126" i="1"/>
  <c r="DD126" i="1"/>
  <c r="CV126" i="1"/>
  <c r="CN126" i="1"/>
  <c r="CF126" i="1"/>
  <c r="BX126" i="1"/>
  <c r="BP126" i="1"/>
  <c r="BH126" i="1"/>
  <c r="AZ126" i="1"/>
  <c r="AR126" i="1"/>
  <c r="AJ126" i="1"/>
  <c r="AB126" i="1"/>
  <c r="T126" i="1"/>
  <c r="DR125" i="1"/>
  <c r="DR126" i="1" l="1"/>
  <c r="DN127" i="1"/>
  <c r="DF127" i="1"/>
  <c r="CX127" i="1"/>
  <c r="CP127" i="1"/>
  <c r="CH127" i="1"/>
  <c r="BZ127" i="1"/>
  <c r="BR127" i="1"/>
  <c r="BJ127" i="1"/>
  <c r="BB127" i="1"/>
  <c r="AT127" i="1"/>
  <c r="AL127" i="1"/>
  <c r="AD127" i="1"/>
  <c r="V127" i="1"/>
  <c r="DL127" i="1"/>
  <c r="DD127" i="1"/>
  <c r="CV127" i="1"/>
  <c r="CN127" i="1"/>
  <c r="CF127" i="1"/>
  <c r="BX127" i="1"/>
  <c r="BP127" i="1"/>
  <c r="BH127" i="1"/>
  <c r="AZ127" i="1"/>
  <c r="AR127" i="1"/>
  <c r="AJ127" i="1"/>
  <c r="AB127" i="1"/>
  <c r="T127" i="1"/>
  <c r="D128" i="1"/>
  <c r="DJ127" i="1"/>
  <c r="DB127" i="1"/>
  <c r="CT127" i="1"/>
  <c r="CL127" i="1"/>
  <c r="CD127" i="1"/>
  <c r="BV127" i="1"/>
  <c r="BN127" i="1"/>
  <c r="BF127" i="1"/>
  <c r="AX127" i="1"/>
  <c r="AP127" i="1"/>
  <c r="AH127" i="1"/>
  <c r="Z127" i="1"/>
  <c r="R127" i="1"/>
  <c r="DP127" i="1"/>
  <c r="DH127" i="1"/>
  <c r="CZ127" i="1"/>
  <c r="CR127" i="1"/>
  <c r="CJ127" i="1"/>
  <c r="CB127" i="1"/>
  <c r="BT127" i="1"/>
  <c r="BL127" i="1"/>
  <c r="BD127" i="1"/>
  <c r="AV127" i="1"/>
  <c r="AN127" i="1"/>
  <c r="AF127" i="1"/>
  <c r="X127" i="1"/>
  <c r="P127" i="1"/>
  <c r="DR127" i="1" l="1"/>
  <c r="D129" i="1"/>
  <c r="DJ128" i="1"/>
  <c r="DB128" i="1"/>
  <c r="CT128" i="1"/>
  <c r="CL128" i="1"/>
  <c r="CD128" i="1"/>
  <c r="BV128" i="1"/>
  <c r="BN128" i="1"/>
  <c r="BF128" i="1"/>
  <c r="AX128" i="1"/>
  <c r="AP128" i="1"/>
  <c r="AH128" i="1"/>
  <c r="Z128" i="1"/>
  <c r="R128" i="1"/>
  <c r="DP128" i="1"/>
  <c r="DH128" i="1"/>
  <c r="CZ128" i="1"/>
  <c r="CR128" i="1"/>
  <c r="CJ128" i="1"/>
  <c r="CB128" i="1"/>
  <c r="BT128" i="1"/>
  <c r="BL128" i="1"/>
  <c r="BD128" i="1"/>
  <c r="AV128" i="1"/>
  <c r="AN128" i="1"/>
  <c r="AF128" i="1"/>
  <c r="X128" i="1"/>
  <c r="P128" i="1"/>
  <c r="DN128" i="1"/>
  <c r="DF128" i="1"/>
  <c r="CX128" i="1"/>
  <c r="CP128" i="1"/>
  <c r="CH128" i="1"/>
  <c r="BZ128" i="1"/>
  <c r="BR128" i="1"/>
  <c r="BJ128" i="1"/>
  <c r="BB128" i="1"/>
  <c r="AT128" i="1"/>
  <c r="AL128" i="1"/>
  <c r="AD128" i="1"/>
  <c r="V128" i="1"/>
  <c r="DL128" i="1"/>
  <c r="DD128" i="1"/>
  <c r="CV128" i="1"/>
  <c r="CN128" i="1"/>
  <c r="CF128" i="1"/>
  <c r="BX128" i="1"/>
  <c r="BP128" i="1"/>
  <c r="BH128" i="1"/>
  <c r="AZ128" i="1"/>
  <c r="AR128" i="1"/>
  <c r="AJ128" i="1"/>
  <c r="AB128" i="1"/>
  <c r="T128" i="1"/>
  <c r="DN129" i="1" l="1"/>
  <c r="DF129" i="1"/>
  <c r="CX129" i="1"/>
  <c r="CP129" i="1"/>
  <c r="CH129" i="1"/>
  <c r="BZ129" i="1"/>
  <c r="BR129" i="1"/>
  <c r="BJ129" i="1"/>
  <c r="BB129" i="1"/>
  <c r="AT129" i="1"/>
  <c r="AL129" i="1"/>
  <c r="AD129" i="1"/>
  <c r="V129" i="1"/>
  <c r="DL129" i="1"/>
  <c r="DD129" i="1"/>
  <c r="CV129" i="1"/>
  <c r="CN129" i="1"/>
  <c r="CF129" i="1"/>
  <c r="BX129" i="1"/>
  <c r="BP129" i="1"/>
  <c r="BH129" i="1"/>
  <c r="AZ129" i="1"/>
  <c r="AR129" i="1"/>
  <c r="AJ129" i="1"/>
  <c r="AB129" i="1"/>
  <c r="T129" i="1"/>
  <c r="D130" i="1"/>
  <c r="DJ129" i="1"/>
  <c r="DB129" i="1"/>
  <c r="CT129" i="1"/>
  <c r="CL129" i="1"/>
  <c r="CD129" i="1"/>
  <c r="BV129" i="1"/>
  <c r="BN129" i="1"/>
  <c r="BF129" i="1"/>
  <c r="AX129" i="1"/>
  <c r="AP129" i="1"/>
  <c r="AH129" i="1"/>
  <c r="Z129" i="1"/>
  <c r="R129" i="1"/>
  <c r="DP129" i="1"/>
  <c r="DH129" i="1"/>
  <c r="CZ129" i="1"/>
  <c r="CR129" i="1"/>
  <c r="CJ129" i="1"/>
  <c r="CB129" i="1"/>
  <c r="BT129" i="1"/>
  <c r="BL129" i="1"/>
  <c r="BD129" i="1"/>
  <c r="AV129" i="1"/>
  <c r="AN129" i="1"/>
  <c r="AF129" i="1"/>
  <c r="X129" i="1"/>
  <c r="P129" i="1"/>
  <c r="DR128" i="1"/>
  <c r="DR129" i="1" l="1"/>
  <c r="D131" i="1"/>
  <c r="DJ130" i="1"/>
  <c r="DB130" i="1"/>
  <c r="CT130" i="1"/>
  <c r="CL130" i="1"/>
  <c r="CD130" i="1"/>
  <c r="BV130" i="1"/>
  <c r="BN130" i="1"/>
  <c r="BF130" i="1"/>
  <c r="AX130" i="1"/>
  <c r="AP130" i="1"/>
  <c r="AH130" i="1"/>
  <c r="Z130" i="1"/>
  <c r="R130" i="1"/>
  <c r="DP130" i="1"/>
  <c r="DH130" i="1"/>
  <c r="CZ130" i="1"/>
  <c r="CR130" i="1"/>
  <c r="CJ130" i="1"/>
  <c r="CB130" i="1"/>
  <c r="BT130" i="1"/>
  <c r="BL130" i="1"/>
  <c r="BD130" i="1"/>
  <c r="AV130" i="1"/>
  <c r="AN130" i="1"/>
  <c r="AF130" i="1"/>
  <c r="X130" i="1"/>
  <c r="P130" i="1"/>
  <c r="DN130" i="1"/>
  <c r="DF130" i="1"/>
  <c r="CX130" i="1"/>
  <c r="CP130" i="1"/>
  <c r="CH130" i="1"/>
  <c r="BZ130" i="1"/>
  <c r="BR130" i="1"/>
  <c r="BJ130" i="1"/>
  <c r="BB130" i="1"/>
  <c r="AT130" i="1"/>
  <c r="AL130" i="1"/>
  <c r="AD130" i="1"/>
  <c r="V130" i="1"/>
  <c r="DL130" i="1"/>
  <c r="DD130" i="1"/>
  <c r="CV130" i="1"/>
  <c r="CN130" i="1"/>
  <c r="CF130" i="1"/>
  <c r="BX130" i="1"/>
  <c r="BP130" i="1"/>
  <c r="BH130" i="1"/>
  <c r="AZ130" i="1"/>
  <c r="AR130" i="1"/>
  <c r="AJ130" i="1"/>
  <c r="AB130" i="1"/>
  <c r="T130" i="1"/>
  <c r="DR130" i="1" l="1"/>
  <c r="DN131" i="1"/>
  <c r="DF131" i="1"/>
  <c r="CX131" i="1"/>
  <c r="CP131" i="1"/>
  <c r="CH131" i="1"/>
  <c r="BZ131" i="1"/>
  <c r="BR131" i="1"/>
  <c r="BJ131" i="1"/>
  <c r="BB131" i="1"/>
  <c r="AT131" i="1"/>
  <c r="AL131" i="1"/>
  <c r="AD131" i="1"/>
  <c r="V131" i="1"/>
  <c r="DL131" i="1"/>
  <c r="DD131" i="1"/>
  <c r="CV131" i="1"/>
  <c r="CN131" i="1"/>
  <c r="CF131" i="1"/>
  <c r="BX131" i="1"/>
  <c r="BP131" i="1"/>
  <c r="BH131" i="1"/>
  <c r="AZ131" i="1"/>
  <c r="AR131" i="1"/>
  <c r="AJ131" i="1"/>
  <c r="AB131" i="1"/>
  <c r="T131" i="1"/>
  <c r="D132" i="1"/>
  <c r="DJ131" i="1"/>
  <c r="DB131" i="1"/>
  <c r="CT131" i="1"/>
  <c r="CL131" i="1"/>
  <c r="CD131" i="1"/>
  <c r="BV131" i="1"/>
  <c r="BN131" i="1"/>
  <c r="BF131" i="1"/>
  <c r="AX131" i="1"/>
  <c r="AP131" i="1"/>
  <c r="AH131" i="1"/>
  <c r="Z131" i="1"/>
  <c r="R131" i="1"/>
  <c r="DP131" i="1"/>
  <c r="DH131" i="1"/>
  <c r="CZ131" i="1"/>
  <c r="CR131" i="1"/>
  <c r="CJ131" i="1"/>
  <c r="CB131" i="1"/>
  <c r="BT131" i="1"/>
  <c r="BL131" i="1"/>
  <c r="BD131" i="1"/>
  <c r="AV131" i="1"/>
  <c r="AN131" i="1"/>
  <c r="AF131" i="1"/>
  <c r="X131" i="1"/>
  <c r="P131" i="1"/>
  <c r="D133" i="1" l="1"/>
  <c r="DJ132" i="1"/>
  <c r="DB132" i="1"/>
  <c r="CT132" i="1"/>
  <c r="CL132" i="1"/>
  <c r="CD132" i="1"/>
  <c r="BV132" i="1"/>
  <c r="BN132" i="1"/>
  <c r="BF132" i="1"/>
  <c r="AX132" i="1"/>
  <c r="AP132" i="1"/>
  <c r="AH132" i="1"/>
  <c r="Z132" i="1"/>
  <c r="R132" i="1"/>
  <c r="DP132" i="1"/>
  <c r="DH132" i="1"/>
  <c r="CZ132" i="1"/>
  <c r="CR132" i="1"/>
  <c r="CJ132" i="1"/>
  <c r="CB132" i="1"/>
  <c r="BT132" i="1"/>
  <c r="BL132" i="1"/>
  <c r="BD132" i="1"/>
  <c r="AV132" i="1"/>
  <c r="AN132" i="1"/>
  <c r="AF132" i="1"/>
  <c r="X132" i="1"/>
  <c r="P132" i="1"/>
  <c r="DN132" i="1"/>
  <c r="DF132" i="1"/>
  <c r="CX132" i="1"/>
  <c r="CP132" i="1"/>
  <c r="CH132" i="1"/>
  <c r="BZ132" i="1"/>
  <c r="BR132" i="1"/>
  <c r="BJ132" i="1"/>
  <c r="BB132" i="1"/>
  <c r="AT132" i="1"/>
  <c r="AL132" i="1"/>
  <c r="AD132" i="1"/>
  <c r="V132" i="1"/>
  <c r="DL132" i="1"/>
  <c r="DD132" i="1"/>
  <c r="CV132" i="1"/>
  <c r="CN132" i="1"/>
  <c r="CF132" i="1"/>
  <c r="BX132" i="1"/>
  <c r="BP132" i="1"/>
  <c r="BH132" i="1"/>
  <c r="AZ132" i="1"/>
  <c r="AR132" i="1"/>
  <c r="AJ132" i="1"/>
  <c r="AB132" i="1"/>
  <c r="T132" i="1"/>
  <c r="DR131" i="1"/>
  <c r="DR132" i="1" l="1"/>
  <c r="DN133" i="1"/>
  <c r="DN121" i="1" s="1"/>
  <c r="DF133" i="1"/>
  <c r="DF121" i="1" s="1"/>
  <c r="CX133" i="1"/>
  <c r="CX121" i="1" s="1"/>
  <c r="CP133" i="1"/>
  <c r="CP121" i="1" s="1"/>
  <c r="CH133" i="1"/>
  <c r="CH121" i="1" s="1"/>
  <c r="BZ133" i="1"/>
  <c r="BZ121" i="1" s="1"/>
  <c r="BR133" i="1"/>
  <c r="BR121" i="1" s="1"/>
  <c r="BJ133" i="1"/>
  <c r="BJ121" i="1" s="1"/>
  <c r="BB133" i="1"/>
  <c r="BB121" i="1" s="1"/>
  <c r="AT133" i="1"/>
  <c r="AT121" i="1" s="1"/>
  <c r="AL133" i="1"/>
  <c r="AL121" i="1" s="1"/>
  <c r="AD133" i="1"/>
  <c r="AD121" i="1" s="1"/>
  <c r="V133" i="1"/>
  <c r="V121" i="1" s="1"/>
  <c r="DL133" i="1"/>
  <c r="DL121" i="1" s="1"/>
  <c r="DD133" i="1"/>
  <c r="DD121" i="1" s="1"/>
  <c r="CV133" i="1"/>
  <c r="CV121" i="1" s="1"/>
  <c r="CN133" i="1"/>
  <c r="CN121" i="1" s="1"/>
  <c r="CF133" i="1"/>
  <c r="CF121" i="1" s="1"/>
  <c r="BX133" i="1"/>
  <c r="BX121" i="1" s="1"/>
  <c r="BP133" i="1"/>
  <c r="BP121" i="1" s="1"/>
  <c r="BH133" i="1"/>
  <c r="BH121" i="1" s="1"/>
  <c r="AZ133" i="1"/>
  <c r="AZ121" i="1" s="1"/>
  <c r="AR133" i="1"/>
  <c r="AR121" i="1" s="1"/>
  <c r="AJ133" i="1"/>
  <c r="AJ121" i="1" s="1"/>
  <c r="AB133" i="1"/>
  <c r="AB121" i="1" s="1"/>
  <c r="T133" i="1"/>
  <c r="T121" i="1" s="1"/>
  <c r="D134" i="1"/>
  <c r="D135" i="1" s="1"/>
  <c r="DJ133" i="1"/>
  <c r="DJ121" i="1" s="1"/>
  <c r="DB133" i="1"/>
  <c r="DB121" i="1" s="1"/>
  <c r="CT133" i="1"/>
  <c r="CT121" i="1" s="1"/>
  <c r="CL133" i="1"/>
  <c r="CL121" i="1" s="1"/>
  <c r="CD133" i="1"/>
  <c r="CD121" i="1" s="1"/>
  <c r="BV133" i="1"/>
  <c r="BV121" i="1" s="1"/>
  <c r="BN133" i="1"/>
  <c r="BN121" i="1" s="1"/>
  <c r="BF133" i="1"/>
  <c r="BF121" i="1" s="1"/>
  <c r="AX133" i="1"/>
  <c r="AX121" i="1" s="1"/>
  <c r="AP133" i="1"/>
  <c r="AP121" i="1" s="1"/>
  <c r="AH133" i="1"/>
  <c r="AH121" i="1" s="1"/>
  <c r="Z133" i="1"/>
  <c r="Z121" i="1" s="1"/>
  <c r="R133" i="1"/>
  <c r="R121" i="1" s="1"/>
  <c r="DP133" i="1"/>
  <c r="DP121" i="1" s="1"/>
  <c r="DH133" i="1"/>
  <c r="DH121" i="1" s="1"/>
  <c r="CZ133" i="1"/>
  <c r="CZ121" i="1" s="1"/>
  <c r="CR133" i="1"/>
  <c r="CR121" i="1" s="1"/>
  <c r="CJ133" i="1"/>
  <c r="CJ121" i="1" s="1"/>
  <c r="CB133" i="1"/>
  <c r="CB121" i="1" s="1"/>
  <c r="BT133" i="1"/>
  <c r="BT121" i="1" s="1"/>
  <c r="BL133" i="1"/>
  <c r="BL121" i="1" s="1"/>
  <c r="BD133" i="1"/>
  <c r="BD121" i="1" s="1"/>
  <c r="AV133" i="1"/>
  <c r="AV121" i="1" s="1"/>
  <c r="AN133" i="1"/>
  <c r="AN121" i="1" s="1"/>
  <c r="AF133" i="1"/>
  <c r="AF121" i="1" s="1"/>
  <c r="X133" i="1"/>
  <c r="X121" i="1" s="1"/>
  <c r="P133" i="1"/>
  <c r="DN135" i="1" l="1"/>
  <c r="DF135" i="1"/>
  <c r="CX135" i="1"/>
  <c r="CP135" i="1"/>
  <c r="CH135" i="1"/>
  <c r="BZ135" i="1"/>
  <c r="BR135" i="1"/>
  <c r="BJ135" i="1"/>
  <c r="BB135" i="1"/>
  <c r="AT135" i="1"/>
  <c r="AL135" i="1"/>
  <c r="AD135" i="1"/>
  <c r="V135" i="1"/>
  <c r="DL135" i="1"/>
  <c r="DD135" i="1"/>
  <c r="CV135" i="1"/>
  <c r="CN135" i="1"/>
  <c r="CF135" i="1"/>
  <c r="BX135" i="1"/>
  <c r="BP135" i="1"/>
  <c r="BH135" i="1"/>
  <c r="AZ135" i="1"/>
  <c r="AR135" i="1"/>
  <c r="AJ135" i="1"/>
  <c r="AB135" i="1"/>
  <c r="T135" i="1"/>
  <c r="D136" i="1"/>
  <c r="DJ135" i="1"/>
  <c r="DB135" i="1"/>
  <c r="CT135" i="1"/>
  <c r="CL135" i="1"/>
  <c r="CD135" i="1"/>
  <c r="BV135" i="1"/>
  <c r="BN135" i="1"/>
  <c r="BF135" i="1"/>
  <c r="AX135" i="1"/>
  <c r="AP135" i="1"/>
  <c r="AH135" i="1"/>
  <c r="Z135" i="1"/>
  <c r="R135" i="1"/>
  <c r="DP135" i="1"/>
  <c r="DH135" i="1"/>
  <c r="CZ135" i="1"/>
  <c r="CR135" i="1"/>
  <c r="CJ135" i="1"/>
  <c r="CB135" i="1"/>
  <c r="BT135" i="1"/>
  <c r="BL135" i="1"/>
  <c r="BD135" i="1"/>
  <c r="AV135" i="1"/>
  <c r="AN135" i="1"/>
  <c r="AF135" i="1"/>
  <c r="X135" i="1"/>
  <c r="P135" i="1"/>
  <c r="DR133" i="1"/>
  <c r="DR121" i="1" s="1"/>
  <c r="P121" i="1"/>
  <c r="D137" i="1" l="1"/>
  <c r="DJ136" i="1"/>
  <c r="DB136" i="1"/>
  <c r="CT136" i="1"/>
  <c r="CL136" i="1"/>
  <c r="CD136" i="1"/>
  <c r="BV136" i="1"/>
  <c r="BN136" i="1"/>
  <c r="BF136" i="1"/>
  <c r="AX136" i="1"/>
  <c r="AP136" i="1"/>
  <c r="AH136" i="1"/>
  <c r="Z136" i="1"/>
  <c r="R136" i="1"/>
  <c r="DP136" i="1"/>
  <c r="DH136" i="1"/>
  <c r="CZ136" i="1"/>
  <c r="CR136" i="1"/>
  <c r="CJ136" i="1"/>
  <c r="CB136" i="1"/>
  <c r="BT136" i="1"/>
  <c r="BL136" i="1"/>
  <c r="BD136" i="1"/>
  <c r="AV136" i="1"/>
  <c r="AN136" i="1"/>
  <c r="AF136" i="1"/>
  <c r="X136" i="1"/>
  <c r="P136" i="1"/>
  <c r="DN136" i="1"/>
  <c r="DF136" i="1"/>
  <c r="CX136" i="1"/>
  <c r="CP136" i="1"/>
  <c r="CH136" i="1"/>
  <c r="BZ136" i="1"/>
  <c r="BR136" i="1"/>
  <c r="BJ136" i="1"/>
  <c r="BB136" i="1"/>
  <c r="AT136" i="1"/>
  <c r="AL136" i="1"/>
  <c r="AD136" i="1"/>
  <c r="V136" i="1"/>
  <c r="DL136" i="1"/>
  <c r="DD136" i="1"/>
  <c r="CV136" i="1"/>
  <c r="CN136" i="1"/>
  <c r="CF136" i="1"/>
  <c r="BX136" i="1"/>
  <c r="BP136" i="1"/>
  <c r="BH136" i="1"/>
  <c r="AZ136" i="1"/>
  <c r="AR136" i="1"/>
  <c r="AJ136" i="1"/>
  <c r="AB136" i="1"/>
  <c r="T136" i="1"/>
  <c r="DR135" i="1"/>
  <c r="DN137" i="1" l="1"/>
  <c r="DF137" i="1"/>
  <c r="CX137" i="1"/>
  <c r="CP137" i="1"/>
  <c r="CH137" i="1"/>
  <c r="BZ137" i="1"/>
  <c r="BR137" i="1"/>
  <c r="BJ137" i="1"/>
  <c r="BB137" i="1"/>
  <c r="AT137" i="1"/>
  <c r="AL137" i="1"/>
  <c r="AD137" i="1"/>
  <c r="V137" i="1"/>
  <c r="DL137" i="1"/>
  <c r="DD137" i="1"/>
  <c r="CV137" i="1"/>
  <c r="CN137" i="1"/>
  <c r="CF137" i="1"/>
  <c r="BX137" i="1"/>
  <c r="BP137" i="1"/>
  <c r="BH137" i="1"/>
  <c r="AZ137" i="1"/>
  <c r="AR137" i="1"/>
  <c r="AJ137" i="1"/>
  <c r="AB137" i="1"/>
  <c r="T137" i="1"/>
  <c r="D138" i="1"/>
  <c r="DJ137" i="1"/>
  <c r="DB137" i="1"/>
  <c r="CT137" i="1"/>
  <c r="CL137" i="1"/>
  <c r="CD137" i="1"/>
  <c r="BV137" i="1"/>
  <c r="BN137" i="1"/>
  <c r="BF137" i="1"/>
  <c r="AX137" i="1"/>
  <c r="AP137" i="1"/>
  <c r="AH137" i="1"/>
  <c r="Z137" i="1"/>
  <c r="R137" i="1"/>
  <c r="DP137" i="1"/>
  <c r="DH137" i="1"/>
  <c r="CZ137" i="1"/>
  <c r="CR137" i="1"/>
  <c r="CJ137" i="1"/>
  <c r="CB137" i="1"/>
  <c r="BT137" i="1"/>
  <c r="BL137" i="1"/>
  <c r="BD137" i="1"/>
  <c r="AV137" i="1"/>
  <c r="AN137" i="1"/>
  <c r="AF137" i="1"/>
  <c r="X137" i="1"/>
  <c r="P137" i="1"/>
  <c r="DR136" i="1"/>
  <c r="D139" i="1" l="1"/>
  <c r="DJ138" i="1"/>
  <c r="DB138" i="1"/>
  <c r="CT138" i="1"/>
  <c r="CL138" i="1"/>
  <c r="CD138" i="1"/>
  <c r="BV138" i="1"/>
  <c r="BN138" i="1"/>
  <c r="BF138" i="1"/>
  <c r="AX138" i="1"/>
  <c r="AP138" i="1"/>
  <c r="AH138" i="1"/>
  <c r="Z138" i="1"/>
  <c r="R138" i="1"/>
  <c r="DP138" i="1"/>
  <c r="DH138" i="1"/>
  <c r="CZ138" i="1"/>
  <c r="CR138" i="1"/>
  <c r="CJ138" i="1"/>
  <c r="CB138" i="1"/>
  <c r="BT138" i="1"/>
  <c r="BL138" i="1"/>
  <c r="BD138" i="1"/>
  <c r="AV138" i="1"/>
  <c r="AN138" i="1"/>
  <c r="AF138" i="1"/>
  <c r="X138" i="1"/>
  <c r="P138" i="1"/>
  <c r="DN138" i="1"/>
  <c r="DF138" i="1"/>
  <c r="CX138" i="1"/>
  <c r="CP138" i="1"/>
  <c r="CH138" i="1"/>
  <c r="BZ138" i="1"/>
  <c r="BR138" i="1"/>
  <c r="BJ138" i="1"/>
  <c r="BB138" i="1"/>
  <c r="AT138" i="1"/>
  <c r="AL138" i="1"/>
  <c r="AD138" i="1"/>
  <c r="V138" i="1"/>
  <c r="DL138" i="1"/>
  <c r="DD138" i="1"/>
  <c r="CV138" i="1"/>
  <c r="CN138" i="1"/>
  <c r="CF138" i="1"/>
  <c r="BX138" i="1"/>
  <c r="BP138" i="1"/>
  <c r="BH138" i="1"/>
  <c r="AZ138" i="1"/>
  <c r="AR138" i="1"/>
  <c r="AJ138" i="1"/>
  <c r="AB138" i="1"/>
  <c r="T138" i="1"/>
  <c r="DR137" i="1"/>
  <c r="DR138" i="1" l="1"/>
  <c r="DN139" i="1"/>
  <c r="DF139" i="1"/>
  <c r="CX139" i="1"/>
  <c r="CP139" i="1"/>
  <c r="CH139" i="1"/>
  <c r="BZ139" i="1"/>
  <c r="BR139" i="1"/>
  <c r="BJ139" i="1"/>
  <c r="BB139" i="1"/>
  <c r="AT139" i="1"/>
  <c r="AL139" i="1"/>
  <c r="AD139" i="1"/>
  <c r="V139" i="1"/>
  <c r="DL139" i="1"/>
  <c r="DD139" i="1"/>
  <c r="CV139" i="1"/>
  <c r="CN139" i="1"/>
  <c r="CF139" i="1"/>
  <c r="BX139" i="1"/>
  <c r="BP139" i="1"/>
  <c r="BH139" i="1"/>
  <c r="AZ139" i="1"/>
  <c r="AR139" i="1"/>
  <c r="AJ139" i="1"/>
  <c r="AB139" i="1"/>
  <c r="T139" i="1"/>
  <c r="D140" i="1"/>
  <c r="DJ139" i="1"/>
  <c r="DB139" i="1"/>
  <c r="CT139" i="1"/>
  <c r="CL139" i="1"/>
  <c r="CD139" i="1"/>
  <c r="BV139" i="1"/>
  <c r="BN139" i="1"/>
  <c r="BF139" i="1"/>
  <c r="AX139" i="1"/>
  <c r="AP139" i="1"/>
  <c r="AH139" i="1"/>
  <c r="Z139" i="1"/>
  <c r="R139" i="1"/>
  <c r="DP139" i="1"/>
  <c r="DH139" i="1"/>
  <c r="CZ139" i="1"/>
  <c r="CR139" i="1"/>
  <c r="CJ139" i="1"/>
  <c r="CB139" i="1"/>
  <c r="BT139" i="1"/>
  <c r="BL139" i="1"/>
  <c r="BD139" i="1"/>
  <c r="AV139" i="1"/>
  <c r="AN139" i="1"/>
  <c r="AF139" i="1"/>
  <c r="X139" i="1"/>
  <c r="P139" i="1"/>
  <c r="D141" i="1" l="1"/>
  <c r="DJ140" i="1"/>
  <c r="DB140" i="1"/>
  <c r="CT140" i="1"/>
  <c r="CL140" i="1"/>
  <c r="CD140" i="1"/>
  <c r="BV140" i="1"/>
  <c r="BN140" i="1"/>
  <c r="BF140" i="1"/>
  <c r="AX140" i="1"/>
  <c r="AP140" i="1"/>
  <c r="AH140" i="1"/>
  <c r="Z140" i="1"/>
  <c r="R140" i="1"/>
  <c r="DP140" i="1"/>
  <c r="DH140" i="1"/>
  <c r="CZ140" i="1"/>
  <c r="CR140" i="1"/>
  <c r="CJ140" i="1"/>
  <c r="CB140" i="1"/>
  <c r="BT140" i="1"/>
  <c r="BL140" i="1"/>
  <c r="BD140" i="1"/>
  <c r="AV140" i="1"/>
  <c r="AN140" i="1"/>
  <c r="AF140" i="1"/>
  <c r="X140" i="1"/>
  <c r="P140" i="1"/>
  <c r="DN140" i="1"/>
  <c r="DF140" i="1"/>
  <c r="CX140" i="1"/>
  <c r="CP140" i="1"/>
  <c r="CH140" i="1"/>
  <c r="BZ140" i="1"/>
  <c r="BR140" i="1"/>
  <c r="BJ140" i="1"/>
  <c r="BB140" i="1"/>
  <c r="AT140" i="1"/>
  <c r="AL140" i="1"/>
  <c r="AD140" i="1"/>
  <c r="V140" i="1"/>
  <c r="DL140" i="1"/>
  <c r="DD140" i="1"/>
  <c r="CV140" i="1"/>
  <c r="CN140" i="1"/>
  <c r="CF140" i="1"/>
  <c r="BX140" i="1"/>
  <c r="BP140" i="1"/>
  <c r="BH140" i="1"/>
  <c r="AZ140" i="1"/>
  <c r="AR140" i="1"/>
  <c r="AJ140" i="1"/>
  <c r="AB140" i="1"/>
  <c r="T140" i="1"/>
  <c r="DR139" i="1"/>
  <c r="DR140" i="1" l="1"/>
  <c r="DN141" i="1"/>
  <c r="DN134" i="1" s="1"/>
  <c r="DF141" i="1"/>
  <c r="DF134" i="1" s="1"/>
  <c r="CX141" i="1"/>
  <c r="CX134" i="1" s="1"/>
  <c r="CP141" i="1"/>
  <c r="CP134" i="1" s="1"/>
  <c r="CH141" i="1"/>
  <c r="CH134" i="1" s="1"/>
  <c r="BZ141" i="1"/>
  <c r="BZ134" i="1" s="1"/>
  <c r="BR141" i="1"/>
  <c r="BR134" i="1" s="1"/>
  <c r="BJ141" i="1"/>
  <c r="BJ134" i="1" s="1"/>
  <c r="BB141" i="1"/>
  <c r="BB134" i="1" s="1"/>
  <c r="AT141" i="1"/>
  <c r="AT134" i="1" s="1"/>
  <c r="AL141" i="1"/>
  <c r="AL134" i="1" s="1"/>
  <c r="AD141" i="1"/>
  <c r="AD134" i="1" s="1"/>
  <c r="V141" i="1"/>
  <c r="V134" i="1" s="1"/>
  <c r="DL141" i="1"/>
  <c r="DL134" i="1" s="1"/>
  <c r="DD141" i="1"/>
  <c r="DD134" i="1" s="1"/>
  <c r="CV141" i="1"/>
  <c r="CV134" i="1" s="1"/>
  <c r="CN141" i="1"/>
  <c r="CN134" i="1" s="1"/>
  <c r="CF141" i="1"/>
  <c r="CF134" i="1" s="1"/>
  <c r="BX141" i="1"/>
  <c r="BX134" i="1" s="1"/>
  <c r="BP141" i="1"/>
  <c r="BP134" i="1" s="1"/>
  <c r="BH141" i="1"/>
  <c r="BH134" i="1" s="1"/>
  <c r="AZ141" i="1"/>
  <c r="AZ134" i="1" s="1"/>
  <c r="AR141" i="1"/>
  <c r="AR134" i="1" s="1"/>
  <c r="AJ141" i="1"/>
  <c r="AJ134" i="1" s="1"/>
  <c r="AB141" i="1"/>
  <c r="AB134" i="1" s="1"/>
  <c r="T141" i="1"/>
  <c r="T134" i="1" s="1"/>
  <c r="D142" i="1"/>
  <c r="D143" i="1" s="1"/>
  <c r="DJ141" i="1"/>
  <c r="DJ134" i="1" s="1"/>
  <c r="DB141" i="1"/>
  <c r="DB134" i="1" s="1"/>
  <c r="CT141" i="1"/>
  <c r="CT134" i="1" s="1"/>
  <c r="CL141" i="1"/>
  <c r="CL134" i="1" s="1"/>
  <c r="CD141" i="1"/>
  <c r="CD134" i="1" s="1"/>
  <c r="BV141" i="1"/>
  <c r="BV134" i="1" s="1"/>
  <c r="BN141" i="1"/>
  <c r="BN134" i="1" s="1"/>
  <c r="BF141" i="1"/>
  <c r="BF134" i="1" s="1"/>
  <c r="AX141" i="1"/>
  <c r="AX134" i="1" s="1"/>
  <c r="AP141" i="1"/>
  <c r="AP134" i="1" s="1"/>
  <c r="AH141" i="1"/>
  <c r="AH134" i="1" s="1"/>
  <c r="Z141" i="1"/>
  <c r="Z134" i="1" s="1"/>
  <c r="R141" i="1"/>
  <c r="R134" i="1" s="1"/>
  <c r="DP141" i="1"/>
  <c r="DP134" i="1" s="1"/>
  <c r="DH141" i="1"/>
  <c r="DH134" i="1" s="1"/>
  <c r="CZ141" i="1"/>
  <c r="CZ134" i="1" s="1"/>
  <c r="CR141" i="1"/>
  <c r="CR134" i="1" s="1"/>
  <c r="CJ141" i="1"/>
  <c r="CJ134" i="1" s="1"/>
  <c r="CB141" i="1"/>
  <c r="CB134" i="1" s="1"/>
  <c r="BT141" i="1"/>
  <c r="BT134" i="1" s="1"/>
  <c r="BL141" i="1"/>
  <c r="BL134" i="1" s="1"/>
  <c r="BD141" i="1"/>
  <c r="BD134" i="1" s="1"/>
  <c r="AV141" i="1"/>
  <c r="AV134" i="1" s="1"/>
  <c r="AN141" i="1"/>
  <c r="AN134" i="1" s="1"/>
  <c r="AF141" i="1"/>
  <c r="AF134" i="1" s="1"/>
  <c r="X141" i="1"/>
  <c r="X134" i="1" s="1"/>
  <c r="P141" i="1"/>
  <c r="DN143" i="1" l="1"/>
  <c r="DF143" i="1"/>
  <c r="CX143" i="1"/>
  <c r="CP143" i="1"/>
  <c r="CH143" i="1"/>
  <c r="BZ143" i="1"/>
  <c r="BR143" i="1"/>
  <c r="BJ143" i="1"/>
  <c r="BB143" i="1"/>
  <c r="AT143" i="1"/>
  <c r="AL143" i="1"/>
  <c r="AD143" i="1"/>
  <c r="V143" i="1"/>
  <c r="DL143" i="1"/>
  <c r="DD143" i="1"/>
  <c r="CV143" i="1"/>
  <c r="CN143" i="1"/>
  <c r="CF143" i="1"/>
  <c r="BX143" i="1"/>
  <c r="BP143" i="1"/>
  <c r="BH143" i="1"/>
  <c r="AZ143" i="1"/>
  <c r="AR143" i="1"/>
  <c r="AJ143" i="1"/>
  <c r="AB143" i="1"/>
  <c r="T143" i="1"/>
  <c r="D144" i="1"/>
  <c r="DJ143" i="1"/>
  <c r="DB143" i="1"/>
  <c r="CT143" i="1"/>
  <c r="CL143" i="1"/>
  <c r="CD143" i="1"/>
  <c r="BV143" i="1"/>
  <c r="BN143" i="1"/>
  <c r="BF143" i="1"/>
  <c r="AX143" i="1"/>
  <c r="AP143" i="1"/>
  <c r="AH143" i="1"/>
  <c r="Z143" i="1"/>
  <c r="R143" i="1"/>
  <c r="DP143" i="1"/>
  <c r="DH143" i="1"/>
  <c r="CZ143" i="1"/>
  <c r="CR143" i="1"/>
  <c r="CJ143" i="1"/>
  <c r="CB143" i="1"/>
  <c r="BT143" i="1"/>
  <c r="BL143" i="1"/>
  <c r="BD143" i="1"/>
  <c r="AV143" i="1"/>
  <c r="AN143" i="1"/>
  <c r="AF143" i="1"/>
  <c r="X143" i="1"/>
  <c r="P143" i="1"/>
  <c r="DR141" i="1"/>
  <c r="DR134" i="1" s="1"/>
  <c r="P134" i="1"/>
  <c r="DR143" i="1" l="1"/>
  <c r="DP144" i="1"/>
  <c r="DH144" i="1"/>
  <c r="CZ144" i="1"/>
  <c r="CR144" i="1"/>
  <c r="CJ144" i="1"/>
  <c r="CB144" i="1"/>
  <c r="BT144" i="1"/>
  <c r="BL144" i="1"/>
  <c r="BD144" i="1"/>
  <c r="AV144" i="1"/>
  <c r="AN144" i="1"/>
  <c r="D145" i="1"/>
  <c r="DN144" i="1"/>
  <c r="DD144" i="1"/>
  <c r="CT144" i="1"/>
  <c r="CH144" i="1"/>
  <c r="BX144" i="1"/>
  <c r="BN144" i="1"/>
  <c r="BB144" i="1"/>
  <c r="AR144" i="1"/>
  <c r="AH144" i="1"/>
  <c r="Z144" i="1"/>
  <c r="R144" i="1"/>
  <c r="DL144" i="1"/>
  <c r="DB144" i="1"/>
  <c r="CP144" i="1"/>
  <c r="CF144" i="1"/>
  <c r="BV144" i="1"/>
  <c r="BJ144" i="1"/>
  <c r="AZ144" i="1"/>
  <c r="AP144" i="1"/>
  <c r="AF144" i="1"/>
  <c r="X144" i="1"/>
  <c r="P144" i="1"/>
  <c r="DJ144" i="1"/>
  <c r="CX144" i="1"/>
  <c r="CN144" i="1"/>
  <c r="CD144" i="1"/>
  <c r="BR144" i="1"/>
  <c r="BH144" i="1"/>
  <c r="AX144" i="1"/>
  <c r="AL144" i="1"/>
  <c r="AD144" i="1"/>
  <c r="V144" i="1"/>
  <c r="DF144" i="1"/>
  <c r="CV144" i="1"/>
  <c r="CL144" i="1"/>
  <c r="BZ144" i="1"/>
  <c r="BP144" i="1"/>
  <c r="BF144" i="1"/>
  <c r="AT144" i="1"/>
  <c r="AJ144" i="1"/>
  <c r="AB144" i="1"/>
  <c r="T144" i="1"/>
  <c r="DR144" i="1" l="1"/>
  <c r="DN145" i="1"/>
  <c r="DN142" i="1" s="1"/>
  <c r="DF145" i="1"/>
  <c r="DF142" i="1" s="1"/>
  <c r="CX145" i="1"/>
  <c r="CX142" i="1" s="1"/>
  <c r="CP145" i="1"/>
  <c r="CP142" i="1" s="1"/>
  <c r="CH145" i="1"/>
  <c r="CH142" i="1" s="1"/>
  <c r="BZ145" i="1"/>
  <c r="BZ142" i="1" s="1"/>
  <c r="BR145" i="1"/>
  <c r="BR142" i="1" s="1"/>
  <c r="BJ145" i="1"/>
  <c r="BJ142" i="1" s="1"/>
  <c r="BB145" i="1"/>
  <c r="BB142" i="1" s="1"/>
  <c r="AT145" i="1"/>
  <c r="AT142" i="1" s="1"/>
  <c r="DL145" i="1"/>
  <c r="DL142" i="1" s="1"/>
  <c r="DD145" i="1"/>
  <c r="DD142" i="1" s="1"/>
  <c r="CV145" i="1"/>
  <c r="CV142" i="1" s="1"/>
  <c r="CN145" i="1"/>
  <c r="CN142" i="1" s="1"/>
  <c r="CF145" i="1"/>
  <c r="CF142" i="1" s="1"/>
  <c r="BX145" i="1"/>
  <c r="BX142" i="1" s="1"/>
  <c r="BP145" i="1"/>
  <c r="BP142" i="1" s="1"/>
  <c r="BH145" i="1"/>
  <c r="BH142" i="1" s="1"/>
  <c r="AZ145" i="1"/>
  <c r="AZ142" i="1" s="1"/>
  <c r="AR145" i="1"/>
  <c r="AR142" i="1" s="1"/>
  <c r="AJ145" i="1"/>
  <c r="AJ142" i="1" s="1"/>
  <c r="AB145" i="1"/>
  <c r="AB142" i="1" s="1"/>
  <c r="T145" i="1"/>
  <c r="T142" i="1" s="1"/>
  <c r="D146" i="1"/>
  <c r="D147" i="1" s="1"/>
  <c r="DP145" i="1"/>
  <c r="DP142" i="1" s="1"/>
  <c r="DH145" i="1"/>
  <c r="DH142" i="1" s="1"/>
  <c r="CZ145" i="1"/>
  <c r="CZ142" i="1" s="1"/>
  <c r="CR145" i="1"/>
  <c r="CR142" i="1" s="1"/>
  <c r="CJ145" i="1"/>
  <c r="CJ142" i="1" s="1"/>
  <c r="CB145" i="1"/>
  <c r="CB142" i="1" s="1"/>
  <c r="BT145" i="1"/>
  <c r="BT142" i="1" s="1"/>
  <c r="BL145" i="1"/>
  <c r="BL142" i="1" s="1"/>
  <c r="BD145" i="1"/>
  <c r="BD142" i="1" s="1"/>
  <c r="DB145" i="1"/>
  <c r="DB142" i="1" s="1"/>
  <c r="BV145" i="1"/>
  <c r="BV142" i="1" s="1"/>
  <c r="AV145" i="1"/>
  <c r="AV142" i="1" s="1"/>
  <c r="AH145" i="1"/>
  <c r="AH142" i="1" s="1"/>
  <c r="X145" i="1"/>
  <c r="X142" i="1" s="1"/>
  <c r="CT145" i="1"/>
  <c r="CT142" i="1" s="1"/>
  <c r="BN145" i="1"/>
  <c r="BN142" i="1" s="1"/>
  <c r="AP145" i="1"/>
  <c r="AP142" i="1" s="1"/>
  <c r="AF145" i="1"/>
  <c r="AF142" i="1" s="1"/>
  <c r="V145" i="1"/>
  <c r="V142" i="1" s="1"/>
  <c r="CL145" i="1"/>
  <c r="CL142" i="1" s="1"/>
  <c r="BF145" i="1"/>
  <c r="BF142" i="1" s="1"/>
  <c r="AN145" i="1"/>
  <c r="AN142" i="1" s="1"/>
  <c r="AD145" i="1"/>
  <c r="AD142" i="1" s="1"/>
  <c r="R145" i="1"/>
  <c r="R142" i="1" s="1"/>
  <c r="DJ145" i="1"/>
  <c r="DJ142" i="1" s="1"/>
  <c r="CD145" i="1"/>
  <c r="CD142" i="1" s="1"/>
  <c r="AX145" i="1"/>
  <c r="AX142" i="1" s="1"/>
  <c r="AL145" i="1"/>
  <c r="AL142" i="1" s="1"/>
  <c r="Z145" i="1"/>
  <c r="Z142" i="1" s="1"/>
  <c r="P145" i="1"/>
  <c r="P142" i="1" s="1"/>
  <c r="DN147" i="1" l="1"/>
  <c r="DF147" i="1"/>
  <c r="CX147" i="1"/>
  <c r="CP147" i="1"/>
  <c r="CH147" i="1"/>
  <c r="BZ147" i="1"/>
  <c r="BR147" i="1"/>
  <c r="BJ147" i="1"/>
  <c r="BB147" i="1"/>
  <c r="AT147" i="1"/>
  <c r="AL147" i="1"/>
  <c r="AD147" i="1"/>
  <c r="V147" i="1"/>
  <c r="DL147" i="1"/>
  <c r="DD147" i="1"/>
  <c r="CV147" i="1"/>
  <c r="CN147" i="1"/>
  <c r="CF147" i="1"/>
  <c r="BX147" i="1"/>
  <c r="BP147" i="1"/>
  <c r="BH147" i="1"/>
  <c r="AZ147" i="1"/>
  <c r="AR147" i="1"/>
  <c r="AJ147" i="1"/>
  <c r="AB147" i="1"/>
  <c r="T147" i="1"/>
  <c r="D148" i="1"/>
  <c r="DJ147" i="1"/>
  <c r="DB147" i="1"/>
  <c r="CT147" i="1"/>
  <c r="CL147" i="1"/>
  <c r="CD147" i="1"/>
  <c r="BV147" i="1"/>
  <c r="BN147" i="1"/>
  <c r="BF147" i="1"/>
  <c r="AX147" i="1"/>
  <c r="AP147" i="1"/>
  <c r="AH147" i="1"/>
  <c r="Z147" i="1"/>
  <c r="R147" i="1"/>
  <c r="DP147" i="1"/>
  <c r="DH147" i="1"/>
  <c r="CZ147" i="1"/>
  <c r="CR147" i="1"/>
  <c r="CJ147" i="1"/>
  <c r="CB147" i="1"/>
  <c r="BT147" i="1"/>
  <c r="BL147" i="1"/>
  <c r="BD147" i="1"/>
  <c r="AV147" i="1"/>
  <c r="AN147" i="1"/>
  <c r="AF147" i="1"/>
  <c r="X147" i="1"/>
  <c r="P147" i="1"/>
  <c r="DR145" i="1"/>
  <c r="DR142" i="1" s="1"/>
  <c r="D149" i="1" l="1"/>
  <c r="DJ148" i="1"/>
  <c r="DB148" i="1"/>
  <c r="CT148" i="1"/>
  <c r="CL148" i="1"/>
  <c r="CD148" i="1"/>
  <c r="BV148" i="1"/>
  <c r="BN148" i="1"/>
  <c r="BF148" i="1"/>
  <c r="AX148" i="1"/>
  <c r="AP148" i="1"/>
  <c r="AH148" i="1"/>
  <c r="Z148" i="1"/>
  <c r="R148" i="1"/>
  <c r="DP148" i="1"/>
  <c r="DH148" i="1"/>
  <c r="CZ148" i="1"/>
  <c r="CR148" i="1"/>
  <c r="CJ148" i="1"/>
  <c r="CB148" i="1"/>
  <c r="BT148" i="1"/>
  <c r="BL148" i="1"/>
  <c r="BD148" i="1"/>
  <c r="AV148" i="1"/>
  <c r="AN148" i="1"/>
  <c r="AF148" i="1"/>
  <c r="X148" i="1"/>
  <c r="P148" i="1"/>
  <c r="D150" i="1"/>
  <c r="DN148" i="1"/>
  <c r="DF148" i="1"/>
  <c r="CX148" i="1"/>
  <c r="CP148" i="1"/>
  <c r="CH148" i="1"/>
  <c r="BZ148" i="1"/>
  <c r="BR148" i="1"/>
  <c r="BJ148" i="1"/>
  <c r="BB148" i="1"/>
  <c r="AT148" i="1"/>
  <c r="AL148" i="1"/>
  <c r="AD148" i="1"/>
  <c r="V148" i="1"/>
  <c r="DL148" i="1"/>
  <c r="DD148" i="1"/>
  <c r="CV148" i="1"/>
  <c r="CN148" i="1"/>
  <c r="CF148" i="1"/>
  <c r="BX148" i="1"/>
  <c r="BP148" i="1"/>
  <c r="BH148" i="1"/>
  <c r="AZ148" i="1"/>
  <c r="AR148" i="1"/>
  <c r="AJ148" i="1"/>
  <c r="AB148" i="1"/>
  <c r="T148" i="1"/>
  <c r="DR147" i="1"/>
  <c r="DR148" i="1" l="1"/>
  <c r="D151" i="1"/>
  <c r="DJ150" i="1"/>
  <c r="DB150" i="1"/>
  <c r="CT150" i="1"/>
  <c r="CL150" i="1"/>
  <c r="CD150" i="1"/>
  <c r="BV150" i="1"/>
  <c r="BN150" i="1"/>
  <c r="BF150" i="1"/>
  <c r="AX150" i="1"/>
  <c r="AP150" i="1"/>
  <c r="AH150" i="1"/>
  <c r="Z150" i="1"/>
  <c r="R150" i="1"/>
  <c r="DP150" i="1"/>
  <c r="DH150" i="1"/>
  <c r="CZ150" i="1"/>
  <c r="CR150" i="1"/>
  <c r="CJ150" i="1"/>
  <c r="CB150" i="1"/>
  <c r="BT150" i="1"/>
  <c r="BL150" i="1"/>
  <c r="BD150" i="1"/>
  <c r="AV150" i="1"/>
  <c r="AN150" i="1"/>
  <c r="AF150" i="1"/>
  <c r="X150" i="1"/>
  <c r="P150" i="1"/>
  <c r="DN150" i="1"/>
  <c r="DF150" i="1"/>
  <c r="CX150" i="1"/>
  <c r="CP150" i="1"/>
  <c r="CH150" i="1"/>
  <c r="BZ150" i="1"/>
  <c r="BR150" i="1"/>
  <c r="BJ150" i="1"/>
  <c r="BB150" i="1"/>
  <c r="AT150" i="1"/>
  <c r="AL150" i="1"/>
  <c r="AD150" i="1"/>
  <c r="V150" i="1"/>
  <c r="DL150" i="1"/>
  <c r="DD150" i="1"/>
  <c r="CV150" i="1"/>
  <c r="CN150" i="1"/>
  <c r="CF150" i="1"/>
  <c r="BX150" i="1"/>
  <c r="BP150" i="1"/>
  <c r="BH150" i="1"/>
  <c r="AZ150" i="1"/>
  <c r="AR150" i="1"/>
  <c r="AJ150" i="1"/>
  <c r="AB150" i="1"/>
  <c r="T150" i="1"/>
  <c r="DN149" i="1"/>
  <c r="DF149" i="1"/>
  <c r="CX149" i="1"/>
  <c r="CP149" i="1"/>
  <c r="CH149" i="1"/>
  <c r="BZ149" i="1"/>
  <c r="BR149" i="1"/>
  <c r="BJ149" i="1"/>
  <c r="BB149" i="1"/>
  <c r="AT149" i="1"/>
  <c r="AL149" i="1"/>
  <c r="AD149" i="1"/>
  <c r="V149" i="1"/>
  <c r="DL149" i="1"/>
  <c r="DD149" i="1"/>
  <c r="CV149" i="1"/>
  <c r="CN149" i="1"/>
  <c r="CF149" i="1"/>
  <c r="BX149" i="1"/>
  <c r="BP149" i="1"/>
  <c r="BH149" i="1"/>
  <c r="AZ149" i="1"/>
  <c r="AR149" i="1"/>
  <c r="AJ149" i="1"/>
  <c r="AB149" i="1"/>
  <c r="T149" i="1"/>
  <c r="DJ149" i="1"/>
  <c r="DB149" i="1"/>
  <c r="CT149" i="1"/>
  <c r="CL149" i="1"/>
  <c r="CD149" i="1"/>
  <c r="BV149" i="1"/>
  <c r="BN149" i="1"/>
  <c r="BF149" i="1"/>
  <c r="AX149" i="1"/>
  <c r="AP149" i="1"/>
  <c r="AH149" i="1"/>
  <c r="Z149" i="1"/>
  <c r="R149" i="1"/>
  <c r="DP149" i="1"/>
  <c r="DH149" i="1"/>
  <c r="CZ149" i="1"/>
  <c r="CR149" i="1"/>
  <c r="CJ149" i="1"/>
  <c r="CB149" i="1"/>
  <c r="BT149" i="1"/>
  <c r="BL149" i="1"/>
  <c r="BD149" i="1"/>
  <c r="AV149" i="1"/>
  <c r="AN149" i="1"/>
  <c r="AF149" i="1"/>
  <c r="X149" i="1"/>
  <c r="P149" i="1"/>
  <c r="DR149" i="1" l="1"/>
  <c r="DN151" i="1"/>
  <c r="DF151" i="1"/>
  <c r="CX151" i="1"/>
  <c r="CP151" i="1"/>
  <c r="CH151" i="1"/>
  <c r="BZ151" i="1"/>
  <c r="BR151" i="1"/>
  <c r="BJ151" i="1"/>
  <c r="BB151" i="1"/>
  <c r="AT151" i="1"/>
  <c r="AL151" i="1"/>
  <c r="AD151" i="1"/>
  <c r="V151" i="1"/>
  <c r="DL151" i="1"/>
  <c r="DD151" i="1"/>
  <c r="CV151" i="1"/>
  <c r="CN151" i="1"/>
  <c r="CF151" i="1"/>
  <c r="BX151" i="1"/>
  <c r="BP151" i="1"/>
  <c r="BH151" i="1"/>
  <c r="AZ151" i="1"/>
  <c r="AR151" i="1"/>
  <c r="AJ151" i="1"/>
  <c r="AB151" i="1"/>
  <c r="T151" i="1"/>
  <c r="D152" i="1"/>
  <c r="DJ151" i="1"/>
  <c r="DB151" i="1"/>
  <c r="CT151" i="1"/>
  <c r="CL151" i="1"/>
  <c r="CD151" i="1"/>
  <c r="BV151" i="1"/>
  <c r="BN151" i="1"/>
  <c r="BF151" i="1"/>
  <c r="AX151" i="1"/>
  <c r="AP151" i="1"/>
  <c r="AH151" i="1"/>
  <c r="Z151" i="1"/>
  <c r="R151" i="1"/>
  <c r="DP151" i="1"/>
  <c r="DH151" i="1"/>
  <c r="CZ151" i="1"/>
  <c r="CR151" i="1"/>
  <c r="CJ151" i="1"/>
  <c r="CB151" i="1"/>
  <c r="BT151" i="1"/>
  <c r="BL151" i="1"/>
  <c r="BD151" i="1"/>
  <c r="AV151" i="1"/>
  <c r="AN151" i="1"/>
  <c r="AF151" i="1"/>
  <c r="X151" i="1"/>
  <c r="P151" i="1"/>
  <c r="DR151" i="1" s="1"/>
  <c r="DR150" i="1"/>
  <c r="D153" i="1" l="1"/>
  <c r="DJ152" i="1"/>
  <c r="DB152" i="1"/>
  <c r="CT152" i="1"/>
  <c r="CL152" i="1"/>
  <c r="CD152" i="1"/>
  <c r="BV152" i="1"/>
  <c r="BN152" i="1"/>
  <c r="BF152" i="1"/>
  <c r="AX152" i="1"/>
  <c r="AP152" i="1"/>
  <c r="AH152" i="1"/>
  <c r="Z152" i="1"/>
  <c r="R152" i="1"/>
  <c r="DP152" i="1"/>
  <c r="DH152" i="1"/>
  <c r="CZ152" i="1"/>
  <c r="CR152" i="1"/>
  <c r="CJ152" i="1"/>
  <c r="CB152" i="1"/>
  <c r="BT152" i="1"/>
  <c r="BL152" i="1"/>
  <c r="BD152" i="1"/>
  <c r="AV152" i="1"/>
  <c r="AN152" i="1"/>
  <c r="AF152" i="1"/>
  <c r="X152" i="1"/>
  <c r="P152" i="1"/>
  <c r="DN152" i="1"/>
  <c r="DF152" i="1"/>
  <c r="CX152" i="1"/>
  <c r="CP152" i="1"/>
  <c r="CH152" i="1"/>
  <c r="BZ152" i="1"/>
  <c r="BR152" i="1"/>
  <c r="BJ152" i="1"/>
  <c r="BB152" i="1"/>
  <c r="AT152" i="1"/>
  <c r="AL152" i="1"/>
  <c r="AD152" i="1"/>
  <c r="V152" i="1"/>
  <c r="DL152" i="1"/>
  <c r="DD152" i="1"/>
  <c r="CV152" i="1"/>
  <c r="CN152" i="1"/>
  <c r="CF152" i="1"/>
  <c r="BX152" i="1"/>
  <c r="BP152" i="1"/>
  <c r="BH152" i="1"/>
  <c r="AZ152" i="1"/>
  <c r="AR152" i="1"/>
  <c r="AJ152" i="1"/>
  <c r="AB152" i="1"/>
  <c r="T152" i="1"/>
  <c r="D155" i="1" l="1"/>
  <c r="DN153" i="1"/>
  <c r="DF153" i="1"/>
  <c r="CX153" i="1"/>
  <c r="CP153" i="1"/>
  <c r="CH153" i="1"/>
  <c r="BZ153" i="1"/>
  <c r="BR153" i="1"/>
  <c r="BJ153" i="1"/>
  <c r="BB153" i="1"/>
  <c r="AT153" i="1"/>
  <c r="AL153" i="1"/>
  <c r="AD153" i="1"/>
  <c r="V153" i="1"/>
  <c r="DL153" i="1"/>
  <c r="DD153" i="1"/>
  <c r="CV153" i="1"/>
  <c r="CN153" i="1"/>
  <c r="CF153" i="1"/>
  <c r="BX153" i="1"/>
  <c r="BP153" i="1"/>
  <c r="BH153" i="1"/>
  <c r="AZ153" i="1"/>
  <c r="AR153" i="1"/>
  <c r="AJ153" i="1"/>
  <c r="AB153" i="1"/>
  <c r="T153" i="1"/>
  <c r="D154" i="1"/>
  <c r="DJ153" i="1"/>
  <c r="DB153" i="1"/>
  <c r="CT153" i="1"/>
  <c r="CL153" i="1"/>
  <c r="CD153" i="1"/>
  <c r="BV153" i="1"/>
  <c r="BN153" i="1"/>
  <c r="BF153" i="1"/>
  <c r="AX153" i="1"/>
  <c r="AP153" i="1"/>
  <c r="AH153" i="1"/>
  <c r="Z153" i="1"/>
  <c r="R153" i="1"/>
  <c r="DP153" i="1"/>
  <c r="DH153" i="1"/>
  <c r="CZ153" i="1"/>
  <c r="CR153" i="1"/>
  <c r="CJ153" i="1"/>
  <c r="CB153" i="1"/>
  <c r="BT153" i="1"/>
  <c r="BL153" i="1"/>
  <c r="BD153" i="1"/>
  <c r="AV153" i="1"/>
  <c r="AN153" i="1"/>
  <c r="AF153" i="1"/>
  <c r="X153" i="1"/>
  <c r="P153" i="1"/>
  <c r="DR152" i="1"/>
  <c r="DN155" i="1" l="1"/>
  <c r="DF155" i="1"/>
  <c r="CX155" i="1"/>
  <c r="CP155" i="1"/>
  <c r="CH155" i="1"/>
  <c r="BZ155" i="1"/>
  <c r="BR155" i="1"/>
  <c r="BJ155" i="1"/>
  <c r="BB155" i="1"/>
  <c r="AT155" i="1"/>
  <c r="AL155" i="1"/>
  <c r="AD155" i="1"/>
  <c r="V155" i="1"/>
  <c r="DL155" i="1"/>
  <c r="DD155" i="1"/>
  <c r="CV155" i="1"/>
  <c r="CN155" i="1"/>
  <c r="CF155" i="1"/>
  <c r="BX155" i="1"/>
  <c r="BP155" i="1"/>
  <c r="BH155" i="1"/>
  <c r="AZ155" i="1"/>
  <c r="AR155" i="1"/>
  <c r="AJ155" i="1"/>
  <c r="AB155" i="1"/>
  <c r="T155" i="1"/>
  <c r="D156" i="1"/>
  <c r="DJ155" i="1"/>
  <c r="DB155" i="1"/>
  <c r="CT155" i="1"/>
  <c r="CL155" i="1"/>
  <c r="CD155" i="1"/>
  <c r="BV155" i="1"/>
  <c r="BN155" i="1"/>
  <c r="BF155" i="1"/>
  <c r="AX155" i="1"/>
  <c r="AP155" i="1"/>
  <c r="AH155" i="1"/>
  <c r="Z155" i="1"/>
  <c r="R155" i="1"/>
  <c r="DP155" i="1"/>
  <c r="DH155" i="1"/>
  <c r="CZ155" i="1"/>
  <c r="CR155" i="1"/>
  <c r="CJ155" i="1"/>
  <c r="CB155" i="1"/>
  <c r="BT155" i="1"/>
  <c r="BL155" i="1"/>
  <c r="BD155" i="1"/>
  <c r="AV155" i="1"/>
  <c r="AN155" i="1"/>
  <c r="AF155" i="1"/>
  <c r="X155" i="1"/>
  <c r="P155" i="1"/>
  <c r="DR155" i="1" s="1"/>
  <c r="DJ154" i="1"/>
  <c r="DB154" i="1"/>
  <c r="CT154" i="1"/>
  <c r="CL154" i="1"/>
  <c r="CD154" i="1"/>
  <c r="BV154" i="1"/>
  <c r="BN154" i="1"/>
  <c r="BF154" i="1"/>
  <c r="AX154" i="1"/>
  <c r="AP154" i="1"/>
  <c r="AH154" i="1"/>
  <c r="Z154" i="1"/>
  <c r="R154" i="1"/>
  <c r="DP154" i="1"/>
  <c r="DH154" i="1"/>
  <c r="CZ154" i="1"/>
  <c r="CR154" i="1"/>
  <c r="CJ154" i="1"/>
  <c r="CB154" i="1"/>
  <c r="BT154" i="1"/>
  <c r="BL154" i="1"/>
  <c r="BD154" i="1"/>
  <c r="AV154" i="1"/>
  <c r="AN154" i="1"/>
  <c r="AF154" i="1"/>
  <c r="X154" i="1"/>
  <c r="P154" i="1"/>
  <c r="DN154" i="1"/>
  <c r="DF154" i="1"/>
  <c r="CX154" i="1"/>
  <c r="CP154" i="1"/>
  <c r="CH154" i="1"/>
  <c r="BZ154" i="1"/>
  <c r="BR154" i="1"/>
  <c r="BJ154" i="1"/>
  <c r="BB154" i="1"/>
  <c r="AT154" i="1"/>
  <c r="AL154" i="1"/>
  <c r="AD154" i="1"/>
  <c r="V154" i="1"/>
  <c r="DL154" i="1"/>
  <c r="DD154" i="1"/>
  <c r="CV154" i="1"/>
  <c r="CN154" i="1"/>
  <c r="CF154" i="1"/>
  <c r="BX154" i="1"/>
  <c r="BP154" i="1"/>
  <c r="BH154" i="1"/>
  <c r="AZ154" i="1"/>
  <c r="AR154" i="1"/>
  <c r="AJ154" i="1"/>
  <c r="AB154" i="1"/>
  <c r="T154" i="1"/>
  <c r="DR153" i="1"/>
  <c r="D157" i="1" l="1"/>
  <c r="DJ156" i="1"/>
  <c r="DB156" i="1"/>
  <c r="CT156" i="1"/>
  <c r="CL156" i="1"/>
  <c r="CD156" i="1"/>
  <c r="BV156" i="1"/>
  <c r="BN156" i="1"/>
  <c r="BF156" i="1"/>
  <c r="AX156" i="1"/>
  <c r="AP156" i="1"/>
  <c r="AH156" i="1"/>
  <c r="Z156" i="1"/>
  <c r="R156" i="1"/>
  <c r="DP156" i="1"/>
  <c r="DH156" i="1"/>
  <c r="CZ156" i="1"/>
  <c r="CR156" i="1"/>
  <c r="CJ156" i="1"/>
  <c r="CB156" i="1"/>
  <c r="BT156" i="1"/>
  <c r="BL156" i="1"/>
  <c r="BD156" i="1"/>
  <c r="AV156" i="1"/>
  <c r="AN156" i="1"/>
  <c r="AF156" i="1"/>
  <c r="X156" i="1"/>
  <c r="P156" i="1"/>
  <c r="D158" i="1"/>
  <c r="DN156" i="1"/>
  <c r="DF156" i="1"/>
  <c r="CX156" i="1"/>
  <c r="CP156" i="1"/>
  <c r="CH156" i="1"/>
  <c r="BZ156" i="1"/>
  <c r="BR156" i="1"/>
  <c r="BJ156" i="1"/>
  <c r="BB156" i="1"/>
  <c r="AT156" i="1"/>
  <c r="AL156" i="1"/>
  <c r="AD156" i="1"/>
  <c r="V156" i="1"/>
  <c r="DL156" i="1"/>
  <c r="DD156" i="1"/>
  <c r="CV156" i="1"/>
  <c r="CN156" i="1"/>
  <c r="CF156" i="1"/>
  <c r="BX156" i="1"/>
  <c r="BP156" i="1"/>
  <c r="BH156" i="1"/>
  <c r="AZ156" i="1"/>
  <c r="AR156" i="1"/>
  <c r="AJ156" i="1"/>
  <c r="AB156" i="1"/>
  <c r="T156" i="1"/>
  <c r="DR154" i="1"/>
  <c r="DR156" i="1" l="1"/>
  <c r="DJ158" i="1"/>
  <c r="DB158" i="1"/>
  <c r="CT158" i="1"/>
  <c r="CL158" i="1"/>
  <c r="CD158" i="1"/>
  <c r="BV158" i="1"/>
  <c r="BN158" i="1"/>
  <c r="BF158" i="1"/>
  <c r="AX158" i="1"/>
  <c r="AP158" i="1"/>
  <c r="AH158" i="1"/>
  <c r="Z158" i="1"/>
  <c r="R158" i="1"/>
  <c r="DP158" i="1"/>
  <c r="DH158" i="1"/>
  <c r="CZ158" i="1"/>
  <c r="CR158" i="1"/>
  <c r="CJ158" i="1"/>
  <c r="CB158" i="1"/>
  <c r="BT158" i="1"/>
  <c r="BL158" i="1"/>
  <c r="BD158" i="1"/>
  <c r="AV158" i="1"/>
  <c r="AN158" i="1"/>
  <c r="AF158" i="1"/>
  <c r="X158" i="1"/>
  <c r="P158" i="1"/>
  <c r="D160" i="1"/>
  <c r="DN158" i="1"/>
  <c r="DF158" i="1"/>
  <c r="CX158" i="1"/>
  <c r="CP158" i="1"/>
  <c r="CH158" i="1"/>
  <c r="BZ158" i="1"/>
  <c r="BR158" i="1"/>
  <c r="BJ158" i="1"/>
  <c r="BB158" i="1"/>
  <c r="AT158" i="1"/>
  <c r="AL158" i="1"/>
  <c r="AD158" i="1"/>
  <c r="V158" i="1"/>
  <c r="DL158" i="1"/>
  <c r="DD158" i="1"/>
  <c r="CV158" i="1"/>
  <c r="CN158" i="1"/>
  <c r="CF158" i="1"/>
  <c r="BX158" i="1"/>
  <c r="BP158" i="1"/>
  <c r="BH158" i="1"/>
  <c r="AZ158" i="1"/>
  <c r="AR158" i="1"/>
  <c r="AJ158" i="1"/>
  <c r="AB158" i="1"/>
  <c r="T158" i="1"/>
  <c r="D159" i="1"/>
  <c r="DN157" i="1"/>
  <c r="DF157" i="1"/>
  <c r="CX157" i="1"/>
  <c r="CP157" i="1"/>
  <c r="CH157" i="1"/>
  <c r="BZ157" i="1"/>
  <c r="BR157" i="1"/>
  <c r="BJ157" i="1"/>
  <c r="BB157" i="1"/>
  <c r="AT157" i="1"/>
  <c r="AL157" i="1"/>
  <c r="AD157" i="1"/>
  <c r="V157" i="1"/>
  <c r="DL157" i="1"/>
  <c r="DD157" i="1"/>
  <c r="CV157" i="1"/>
  <c r="CN157" i="1"/>
  <c r="CF157" i="1"/>
  <c r="BX157" i="1"/>
  <c r="BP157" i="1"/>
  <c r="BH157" i="1"/>
  <c r="AZ157" i="1"/>
  <c r="AR157" i="1"/>
  <c r="AJ157" i="1"/>
  <c r="AB157" i="1"/>
  <c r="T157" i="1"/>
  <c r="DJ157" i="1"/>
  <c r="DB157" i="1"/>
  <c r="CT157" i="1"/>
  <c r="CL157" i="1"/>
  <c r="CD157" i="1"/>
  <c r="BV157" i="1"/>
  <c r="BN157" i="1"/>
  <c r="BF157" i="1"/>
  <c r="AX157" i="1"/>
  <c r="AP157" i="1"/>
  <c r="AH157" i="1"/>
  <c r="Z157" i="1"/>
  <c r="R157" i="1"/>
  <c r="DP157" i="1"/>
  <c r="DH157" i="1"/>
  <c r="CZ157" i="1"/>
  <c r="CR157" i="1"/>
  <c r="CJ157" i="1"/>
  <c r="CB157" i="1"/>
  <c r="BT157" i="1"/>
  <c r="BL157" i="1"/>
  <c r="BD157" i="1"/>
  <c r="AV157" i="1"/>
  <c r="AN157" i="1"/>
  <c r="AF157" i="1"/>
  <c r="X157" i="1"/>
  <c r="P157" i="1"/>
  <c r="DR157" i="1" l="1"/>
  <c r="D161" i="1"/>
  <c r="DJ160" i="1"/>
  <c r="DB160" i="1"/>
  <c r="CT160" i="1"/>
  <c r="CL160" i="1"/>
  <c r="CD160" i="1"/>
  <c r="BV160" i="1"/>
  <c r="BN160" i="1"/>
  <c r="BF160" i="1"/>
  <c r="AX160" i="1"/>
  <c r="AP160" i="1"/>
  <c r="AH160" i="1"/>
  <c r="Z160" i="1"/>
  <c r="R160" i="1"/>
  <c r="DP160" i="1"/>
  <c r="DH160" i="1"/>
  <c r="CZ160" i="1"/>
  <c r="CR160" i="1"/>
  <c r="CJ160" i="1"/>
  <c r="CB160" i="1"/>
  <c r="BT160" i="1"/>
  <c r="BL160" i="1"/>
  <c r="BD160" i="1"/>
  <c r="AV160" i="1"/>
  <c r="AN160" i="1"/>
  <c r="AF160" i="1"/>
  <c r="X160" i="1"/>
  <c r="P160" i="1"/>
  <c r="DN160" i="1"/>
  <c r="DF160" i="1"/>
  <c r="CX160" i="1"/>
  <c r="CP160" i="1"/>
  <c r="CH160" i="1"/>
  <c r="BZ160" i="1"/>
  <c r="BR160" i="1"/>
  <c r="BJ160" i="1"/>
  <c r="BB160" i="1"/>
  <c r="AT160" i="1"/>
  <c r="AL160" i="1"/>
  <c r="AD160" i="1"/>
  <c r="V160" i="1"/>
  <c r="DL160" i="1"/>
  <c r="DD160" i="1"/>
  <c r="CV160" i="1"/>
  <c r="CN160" i="1"/>
  <c r="CF160" i="1"/>
  <c r="BX160" i="1"/>
  <c r="BP160" i="1"/>
  <c r="BH160" i="1"/>
  <c r="AZ160" i="1"/>
  <c r="AR160" i="1"/>
  <c r="AJ160" i="1"/>
  <c r="AB160" i="1"/>
  <c r="T160" i="1"/>
  <c r="DN159" i="1"/>
  <c r="DF159" i="1"/>
  <c r="CX159" i="1"/>
  <c r="CP159" i="1"/>
  <c r="CH159" i="1"/>
  <c r="BZ159" i="1"/>
  <c r="BR159" i="1"/>
  <c r="BJ159" i="1"/>
  <c r="BB159" i="1"/>
  <c r="AT159" i="1"/>
  <c r="AL159" i="1"/>
  <c r="AD159" i="1"/>
  <c r="V159" i="1"/>
  <c r="DL159" i="1"/>
  <c r="DD159" i="1"/>
  <c r="CV159" i="1"/>
  <c r="CN159" i="1"/>
  <c r="CF159" i="1"/>
  <c r="BX159" i="1"/>
  <c r="BP159" i="1"/>
  <c r="BH159" i="1"/>
  <c r="AZ159" i="1"/>
  <c r="AR159" i="1"/>
  <c r="AJ159" i="1"/>
  <c r="AB159" i="1"/>
  <c r="T159" i="1"/>
  <c r="DJ159" i="1"/>
  <c r="DB159" i="1"/>
  <c r="CT159" i="1"/>
  <c r="CL159" i="1"/>
  <c r="CD159" i="1"/>
  <c r="BV159" i="1"/>
  <c r="BN159" i="1"/>
  <c r="BF159" i="1"/>
  <c r="AX159" i="1"/>
  <c r="AP159" i="1"/>
  <c r="AH159" i="1"/>
  <c r="Z159" i="1"/>
  <c r="R159" i="1"/>
  <c r="DP159" i="1"/>
  <c r="DH159" i="1"/>
  <c r="CZ159" i="1"/>
  <c r="CR159" i="1"/>
  <c r="CJ159" i="1"/>
  <c r="CB159" i="1"/>
  <c r="BT159" i="1"/>
  <c r="BL159" i="1"/>
  <c r="BD159" i="1"/>
  <c r="AV159" i="1"/>
  <c r="AN159" i="1"/>
  <c r="AF159" i="1"/>
  <c r="X159" i="1"/>
  <c r="P159" i="1"/>
  <c r="DR158" i="1"/>
  <c r="DR159" i="1" l="1"/>
  <c r="DN161" i="1"/>
  <c r="DF161" i="1"/>
  <c r="CX161" i="1"/>
  <c r="CP161" i="1"/>
  <c r="CH161" i="1"/>
  <c r="BZ161" i="1"/>
  <c r="BR161" i="1"/>
  <c r="BJ161" i="1"/>
  <c r="BB161" i="1"/>
  <c r="AT161" i="1"/>
  <c r="AL161" i="1"/>
  <c r="AD161" i="1"/>
  <c r="V161" i="1"/>
  <c r="DL161" i="1"/>
  <c r="DD161" i="1"/>
  <c r="CV161" i="1"/>
  <c r="CN161" i="1"/>
  <c r="CF161" i="1"/>
  <c r="BX161" i="1"/>
  <c r="BP161" i="1"/>
  <c r="BH161" i="1"/>
  <c r="AZ161" i="1"/>
  <c r="AR161" i="1"/>
  <c r="AJ161" i="1"/>
  <c r="AB161" i="1"/>
  <c r="T161" i="1"/>
  <c r="D162" i="1"/>
  <c r="DJ161" i="1"/>
  <c r="DB161" i="1"/>
  <c r="CT161" i="1"/>
  <c r="CL161" i="1"/>
  <c r="CD161" i="1"/>
  <c r="BV161" i="1"/>
  <c r="BN161" i="1"/>
  <c r="BF161" i="1"/>
  <c r="AX161" i="1"/>
  <c r="AP161" i="1"/>
  <c r="AH161" i="1"/>
  <c r="Z161" i="1"/>
  <c r="R161" i="1"/>
  <c r="DP161" i="1"/>
  <c r="DH161" i="1"/>
  <c r="CZ161" i="1"/>
  <c r="CR161" i="1"/>
  <c r="CJ161" i="1"/>
  <c r="CB161" i="1"/>
  <c r="BT161" i="1"/>
  <c r="BL161" i="1"/>
  <c r="BD161" i="1"/>
  <c r="AV161" i="1"/>
  <c r="AN161" i="1"/>
  <c r="AF161" i="1"/>
  <c r="X161" i="1"/>
  <c r="P161" i="1"/>
  <c r="DR161" i="1" s="1"/>
  <c r="DR160" i="1"/>
  <c r="D163" i="1" l="1"/>
  <c r="DJ162" i="1"/>
  <c r="DB162" i="1"/>
  <c r="CT162" i="1"/>
  <c r="CL162" i="1"/>
  <c r="CD162" i="1"/>
  <c r="BV162" i="1"/>
  <c r="BN162" i="1"/>
  <c r="BF162" i="1"/>
  <c r="AX162" i="1"/>
  <c r="AP162" i="1"/>
  <c r="AH162" i="1"/>
  <c r="Z162" i="1"/>
  <c r="R162" i="1"/>
  <c r="DP162" i="1"/>
  <c r="DH162" i="1"/>
  <c r="CZ162" i="1"/>
  <c r="CR162" i="1"/>
  <c r="CJ162" i="1"/>
  <c r="CB162" i="1"/>
  <c r="BT162" i="1"/>
  <c r="BL162" i="1"/>
  <c r="BD162" i="1"/>
  <c r="AV162" i="1"/>
  <c r="AN162" i="1"/>
  <c r="AF162" i="1"/>
  <c r="X162" i="1"/>
  <c r="P162" i="1"/>
  <c r="D164" i="1"/>
  <c r="DN162" i="1"/>
  <c r="DF162" i="1"/>
  <c r="CX162" i="1"/>
  <c r="CP162" i="1"/>
  <c r="CH162" i="1"/>
  <c r="BZ162" i="1"/>
  <c r="BR162" i="1"/>
  <c r="BJ162" i="1"/>
  <c r="BB162" i="1"/>
  <c r="AT162" i="1"/>
  <c r="AL162" i="1"/>
  <c r="AD162" i="1"/>
  <c r="V162" i="1"/>
  <c r="DL162" i="1"/>
  <c r="DD162" i="1"/>
  <c r="CV162" i="1"/>
  <c r="CN162" i="1"/>
  <c r="CF162" i="1"/>
  <c r="BX162" i="1"/>
  <c r="BP162" i="1"/>
  <c r="BH162" i="1"/>
  <c r="AZ162" i="1"/>
  <c r="AR162" i="1"/>
  <c r="AJ162" i="1"/>
  <c r="AB162" i="1"/>
  <c r="T162" i="1"/>
  <c r="DR162" i="1" l="1"/>
  <c r="D167" i="1"/>
  <c r="DJ164" i="1"/>
  <c r="DB164" i="1"/>
  <c r="CT164" i="1"/>
  <c r="CL164" i="1"/>
  <c r="CD164" i="1"/>
  <c r="BV164" i="1"/>
  <c r="BN164" i="1"/>
  <c r="BF164" i="1"/>
  <c r="AX164" i="1"/>
  <c r="AP164" i="1"/>
  <c r="AH164" i="1"/>
  <c r="Z164" i="1"/>
  <c r="R164" i="1"/>
  <c r="DP164" i="1"/>
  <c r="DH164" i="1"/>
  <c r="CZ164" i="1"/>
  <c r="CR164" i="1"/>
  <c r="CJ164" i="1"/>
  <c r="CB164" i="1"/>
  <c r="BT164" i="1"/>
  <c r="BL164" i="1"/>
  <c r="BD164" i="1"/>
  <c r="AV164" i="1"/>
  <c r="AN164" i="1"/>
  <c r="AF164" i="1"/>
  <c r="X164" i="1"/>
  <c r="P164" i="1"/>
  <c r="D166" i="1"/>
  <c r="DN164" i="1"/>
  <c r="DF164" i="1"/>
  <c r="CX164" i="1"/>
  <c r="CP164" i="1"/>
  <c r="CH164" i="1"/>
  <c r="BZ164" i="1"/>
  <c r="BR164" i="1"/>
  <c r="BJ164" i="1"/>
  <c r="BB164" i="1"/>
  <c r="AT164" i="1"/>
  <c r="AL164" i="1"/>
  <c r="AD164" i="1"/>
  <c r="V164" i="1"/>
  <c r="DL164" i="1"/>
  <c r="DD164" i="1"/>
  <c r="CV164" i="1"/>
  <c r="CN164" i="1"/>
  <c r="CF164" i="1"/>
  <c r="BX164" i="1"/>
  <c r="BP164" i="1"/>
  <c r="BH164" i="1"/>
  <c r="AZ164" i="1"/>
  <c r="AR164" i="1"/>
  <c r="AJ164" i="1"/>
  <c r="AB164" i="1"/>
  <c r="T164" i="1"/>
  <c r="D165" i="1"/>
  <c r="DN163" i="1"/>
  <c r="DF163" i="1"/>
  <c r="CX163" i="1"/>
  <c r="CP163" i="1"/>
  <c r="CH163" i="1"/>
  <c r="BZ163" i="1"/>
  <c r="BR163" i="1"/>
  <c r="BJ163" i="1"/>
  <c r="BB163" i="1"/>
  <c r="AT163" i="1"/>
  <c r="AL163" i="1"/>
  <c r="AD163" i="1"/>
  <c r="V163" i="1"/>
  <c r="DL163" i="1"/>
  <c r="DD163" i="1"/>
  <c r="CV163" i="1"/>
  <c r="CN163" i="1"/>
  <c r="CF163" i="1"/>
  <c r="BX163" i="1"/>
  <c r="BP163" i="1"/>
  <c r="BH163" i="1"/>
  <c r="AZ163" i="1"/>
  <c r="AR163" i="1"/>
  <c r="AJ163" i="1"/>
  <c r="AB163" i="1"/>
  <c r="T163" i="1"/>
  <c r="DJ163" i="1"/>
  <c r="DB163" i="1"/>
  <c r="CT163" i="1"/>
  <c r="CL163" i="1"/>
  <c r="CD163" i="1"/>
  <c r="BV163" i="1"/>
  <c r="BN163" i="1"/>
  <c r="BF163" i="1"/>
  <c r="AX163" i="1"/>
  <c r="AP163" i="1"/>
  <c r="AH163" i="1"/>
  <c r="Z163" i="1"/>
  <c r="R163" i="1"/>
  <c r="DP163" i="1"/>
  <c r="DH163" i="1"/>
  <c r="CZ163" i="1"/>
  <c r="CR163" i="1"/>
  <c r="CJ163" i="1"/>
  <c r="CB163" i="1"/>
  <c r="BT163" i="1"/>
  <c r="BL163" i="1"/>
  <c r="BD163" i="1"/>
  <c r="AV163" i="1"/>
  <c r="AN163" i="1"/>
  <c r="AF163" i="1"/>
  <c r="X163" i="1"/>
  <c r="P163" i="1"/>
  <c r="DR163" i="1" l="1"/>
  <c r="DJ166" i="1"/>
  <c r="DB166" i="1"/>
  <c r="CT166" i="1"/>
  <c r="CL166" i="1"/>
  <c r="CD166" i="1"/>
  <c r="BV166" i="1"/>
  <c r="BN166" i="1"/>
  <c r="BF166" i="1"/>
  <c r="AX166" i="1"/>
  <c r="AP166" i="1"/>
  <c r="AH166" i="1"/>
  <c r="Z166" i="1"/>
  <c r="R166" i="1"/>
  <c r="DP166" i="1"/>
  <c r="DH166" i="1"/>
  <c r="CZ166" i="1"/>
  <c r="CR166" i="1"/>
  <c r="CJ166" i="1"/>
  <c r="CB166" i="1"/>
  <c r="BT166" i="1"/>
  <c r="BL166" i="1"/>
  <c r="BD166" i="1"/>
  <c r="AV166" i="1"/>
  <c r="AN166" i="1"/>
  <c r="AF166" i="1"/>
  <c r="X166" i="1"/>
  <c r="P166" i="1"/>
  <c r="DN166" i="1"/>
  <c r="DF166" i="1"/>
  <c r="CX166" i="1"/>
  <c r="CP166" i="1"/>
  <c r="CH166" i="1"/>
  <c r="BZ166" i="1"/>
  <c r="BR166" i="1"/>
  <c r="BJ166" i="1"/>
  <c r="BB166" i="1"/>
  <c r="AT166" i="1"/>
  <c r="AL166" i="1"/>
  <c r="AD166" i="1"/>
  <c r="V166" i="1"/>
  <c r="DL166" i="1"/>
  <c r="DD166" i="1"/>
  <c r="CV166" i="1"/>
  <c r="CN166" i="1"/>
  <c r="CF166" i="1"/>
  <c r="BX166" i="1"/>
  <c r="BP166" i="1"/>
  <c r="BH166" i="1"/>
  <c r="AZ166" i="1"/>
  <c r="AR166" i="1"/>
  <c r="AJ166" i="1"/>
  <c r="AB166" i="1"/>
  <c r="T166" i="1"/>
  <c r="DN167" i="1"/>
  <c r="DF167" i="1"/>
  <c r="CX167" i="1"/>
  <c r="CP167" i="1"/>
  <c r="CH167" i="1"/>
  <c r="BZ167" i="1"/>
  <c r="BR167" i="1"/>
  <c r="BJ167" i="1"/>
  <c r="BB167" i="1"/>
  <c r="AT167" i="1"/>
  <c r="AL167" i="1"/>
  <c r="AD167" i="1"/>
  <c r="V167" i="1"/>
  <c r="DL167" i="1"/>
  <c r="DD167" i="1"/>
  <c r="CV167" i="1"/>
  <c r="CN167" i="1"/>
  <c r="CF167" i="1"/>
  <c r="BX167" i="1"/>
  <c r="BP167" i="1"/>
  <c r="BH167" i="1"/>
  <c r="AZ167" i="1"/>
  <c r="AR167" i="1"/>
  <c r="AJ167" i="1"/>
  <c r="AB167" i="1"/>
  <c r="T167" i="1"/>
  <c r="D168" i="1"/>
  <c r="DJ167" i="1"/>
  <c r="DB167" i="1"/>
  <c r="CT167" i="1"/>
  <c r="CL167" i="1"/>
  <c r="CD167" i="1"/>
  <c r="BV167" i="1"/>
  <c r="BN167" i="1"/>
  <c r="BF167" i="1"/>
  <c r="AX167" i="1"/>
  <c r="AP167" i="1"/>
  <c r="AH167" i="1"/>
  <c r="Z167" i="1"/>
  <c r="R167" i="1"/>
  <c r="DP167" i="1"/>
  <c r="DH167" i="1"/>
  <c r="CZ167" i="1"/>
  <c r="CR167" i="1"/>
  <c r="CJ167" i="1"/>
  <c r="CB167" i="1"/>
  <c r="BT167" i="1"/>
  <c r="BL167" i="1"/>
  <c r="BD167" i="1"/>
  <c r="AV167" i="1"/>
  <c r="AN167" i="1"/>
  <c r="AF167" i="1"/>
  <c r="X167" i="1"/>
  <c r="P167" i="1"/>
  <c r="DR167" i="1" s="1"/>
  <c r="DN165" i="1"/>
  <c r="DF165" i="1"/>
  <c r="CX165" i="1"/>
  <c r="CP165" i="1"/>
  <c r="CH165" i="1"/>
  <c r="BZ165" i="1"/>
  <c r="BR165" i="1"/>
  <c r="BJ165" i="1"/>
  <c r="BB165" i="1"/>
  <c r="AT165" i="1"/>
  <c r="AL165" i="1"/>
  <c r="AD165" i="1"/>
  <c r="V165" i="1"/>
  <c r="DL165" i="1"/>
  <c r="DD165" i="1"/>
  <c r="CV165" i="1"/>
  <c r="CN165" i="1"/>
  <c r="CF165" i="1"/>
  <c r="BX165" i="1"/>
  <c r="BP165" i="1"/>
  <c r="BH165" i="1"/>
  <c r="AZ165" i="1"/>
  <c r="AR165" i="1"/>
  <c r="AJ165" i="1"/>
  <c r="AB165" i="1"/>
  <c r="T165" i="1"/>
  <c r="DJ165" i="1"/>
  <c r="DB165" i="1"/>
  <c r="CT165" i="1"/>
  <c r="CL165" i="1"/>
  <c r="CD165" i="1"/>
  <c r="BV165" i="1"/>
  <c r="BN165" i="1"/>
  <c r="BF165" i="1"/>
  <c r="AX165" i="1"/>
  <c r="AP165" i="1"/>
  <c r="AH165" i="1"/>
  <c r="Z165" i="1"/>
  <c r="R165" i="1"/>
  <c r="DP165" i="1"/>
  <c r="DH165" i="1"/>
  <c r="CZ165" i="1"/>
  <c r="CR165" i="1"/>
  <c r="CJ165" i="1"/>
  <c r="CB165" i="1"/>
  <c r="BT165" i="1"/>
  <c r="BL165" i="1"/>
  <c r="BD165" i="1"/>
  <c r="AV165" i="1"/>
  <c r="AN165" i="1"/>
  <c r="AF165" i="1"/>
  <c r="X165" i="1"/>
  <c r="P165" i="1"/>
  <c r="DR164" i="1"/>
  <c r="DR166" i="1" l="1"/>
  <c r="DR165" i="1"/>
  <c r="D169" i="1"/>
  <c r="DJ168" i="1"/>
  <c r="DB168" i="1"/>
  <c r="CT168" i="1"/>
  <c r="CL168" i="1"/>
  <c r="CD168" i="1"/>
  <c r="BV168" i="1"/>
  <c r="BN168" i="1"/>
  <c r="BF168" i="1"/>
  <c r="AX168" i="1"/>
  <c r="AP168" i="1"/>
  <c r="AH168" i="1"/>
  <c r="Z168" i="1"/>
  <c r="R168" i="1"/>
  <c r="DP168" i="1"/>
  <c r="DH168" i="1"/>
  <c r="CZ168" i="1"/>
  <c r="CR168" i="1"/>
  <c r="CJ168" i="1"/>
  <c r="CB168" i="1"/>
  <c r="BT168" i="1"/>
  <c r="BL168" i="1"/>
  <c r="BD168" i="1"/>
  <c r="AV168" i="1"/>
  <c r="AN168" i="1"/>
  <c r="AF168" i="1"/>
  <c r="X168" i="1"/>
  <c r="P168" i="1"/>
  <c r="DN168" i="1"/>
  <c r="DF168" i="1"/>
  <c r="CX168" i="1"/>
  <c r="CP168" i="1"/>
  <c r="CH168" i="1"/>
  <c r="BZ168" i="1"/>
  <c r="BR168" i="1"/>
  <c r="BJ168" i="1"/>
  <c r="BB168" i="1"/>
  <c r="AT168" i="1"/>
  <c r="AL168" i="1"/>
  <c r="AD168" i="1"/>
  <c r="V168" i="1"/>
  <c r="DL168" i="1"/>
  <c r="DD168" i="1"/>
  <c r="CV168" i="1"/>
  <c r="CN168" i="1"/>
  <c r="CF168" i="1"/>
  <c r="BX168" i="1"/>
  <c r="BP168" i="1"/>
  <c r="BH168" i="1"/>
  <c r="AZ168" i="1"/>
  <c r="AR168" i="1"/>
  <c r="AJ168" i="1"/>
  <c r="AB168" i="1"/>
  <c r="T168" i="1"/>
  <c r="DN169" i="1" l="1"/>
  <c r="DF169" i="1"/>
  <c r="CX169" i="1"/>
  <c r="CP169" i="1"/>
  <c r="CH169" i="1"/>
  <c r="BZ169" i="1"/>
  <c r="BR169" i="1"/>
  <c r="BJ169" i="1"/>
  <c r="BB169" i="1"/>
  <c r="AT169" i="1"/>
  <c r="AL169" i="1"/>
  <c r="AD169" i="1"/>
  <c r="V169" i="1"/>
  <c r="DL169" i="1"/>
  <c r="DD169" i="1"/>
  <c r="CV169" i="1"/>
  <c r="CN169" i="1"/>
  <c r="CF169" i="1"/>
  <c r="BX169" i="1"/>
  <c r="BP169" i="1"/>
  <c r="BH169" i="1"/>
  <c r="AZ169" i="1"/>
  <c r="AR169" i="1"/>
  <c r="AJ169" i="1"/>
  <c r="AB169" i="1"/>
  <c r="T169" i="1"/>
  <c r="D170" i="1"/>
  <c r="DJ169" i="1"/>
  <c r="DB169" i="1"/>
  <c r="CT169" i="1"/>
  <c r="CL169" i="1"/>
  <c r="CD169" i="1"/>
  <c r="BV169" i="1"/>
  <c r="BN169" i="1"/>
  <c r="BF169" i="1"/>
  <c r="AX169" i="1"/>
  <c r="AP169" i="1"/>
  <c r="AH169" i="1"/>
  <c r="Z169" i="1"/>
  <c r="R169" i="1"/>
  <c r="DP169" i="1"/>
  <c r="DH169" i="1"/>
  <c r="CZ169" i="1"/>
  <c r="CR169" i="1"/>
  <c r="CJ169" i="1"/>
  <c r="CB169" i="1"/>
  <c r="BT169" i="1"/>
  <c r="BL169" i="1"/>
  <c r="BD169" i="1"/>
  <c r="AV169" i="1"/>
  <c r="AN169" i="1"/>
  <c r="AF169" i="1"/>
  <c r="X169" i="1"/>
  <c r="P169" i="1"/>
  <c r="DR168" i="1"/>
  <c r="D171" i="1" l="1"/>
  <c r="DJ170" i="1"/>
  <c r="DB170" i="1"/>
  <c r="CT170" i="1"/>
  <c r="CL170" i="1"/>
  <c r="CD170" i="1"/>
  <c r="BV170" i="1"/>
  <c r="BN170" i="1"/>
  <c r="BF170" i="1"/>
  <c r="AX170" i="1"/>
  <c r="AP170" i="1"/>
  <c r="AH170" i="1"/>
  <c r="Z170" i="1"/>
  <c r="R170" i="1"/>
  <c r="DP170" i="1"/>
  <c r="DH170" i="1"/>
  <c r="CZ170" i="1"/>
  <c r="CR170" i="1"/>
  <c r="CJ170" i="1"/>
  <c r="CB170" i="1"/>
  <c r="BT170" i="1"/>
  <c r="BL170" i="1"/>
  <c r="BD170" i="1"/>
  <c r="AV170" i="1"/>
  <c r="AN170" i="1"/>
  <c r="AF170" i="1"/>
  <c r="X170" i="1"/>
  <c r="P170" i="1"/>
  <c r="DN170" i="1"/>
  <c r="DF170" i="1"/>
  <c r="CX170" i="1"/>
  <c r="CP170" i="1"/>
  <c r="CH170" i="1"/>
  <c r="BZ170" i="1"/>
  <c r="BR170" i="1"/>
  <c r="BJ170" i="1"/>
  <c r="BB170" i="1"/>
  <c r="AT170" i="1"/>
  <c r="AL170" i="1"/>
  <c r="AD170" i="1"/>
  <c r="V170" i="1"/>
  <c r="DL170" i="1"/>
  <c r="DD170" i="1"/>
  <c r="CV170" i="1"/>
  <c r="CN170" i="1"/>
  <c r="CF170" i="1"/>
  <c r="BX170" i="1"/>
  <c r="BP170" i="1"/>
  <c r="BH170" i="1"/>
  <c r="AZ170" i="1"/>
  <c r="AR170" i="1"/>
  <c r="AJ170" i="1"/>
  <c r="AB170" i="1"/>
  <c r="T170" i="1"/>
  <c r="DR169" i="1"/>
  <c r="DR170" i="1" l="1"/>
  <c r="DN171" i="1"/>
  <c r="DF171" i="1"/>
  <c r="CX171" i="1"/>
  <c r="CP171" i="1"/>
  <c r="CH171" i="1"/>
  <c r="BZ171" i="1"/>
  <c r="BR171" i="1"/>
  <c r="BJ171" i="1"/>
  <c r="BB171" i="1"/>
  <c r="AT171" i="1"/>
  <c r="AL171" i="1"/>
  <c r="AD171" i="1"/>
  <c r="V171" i="1"/>
  <c r="DL171" i="1"/>
  <c r="DD171" i="1"/>
  <c r="CV171" i="1"/>
  <c r="CN171" i="1"/>
  <c r="CF171" i="1"/>
  <c r="BX171" i="1"/>
  <c r="BP171" i="1"/>
  <c r="BH171" i="1"/>
  <c r="AZ171" i="1"/>
  <c r="AR171" i="1"/>
  <c r="AJ171" i="1"/>
  <c r="AB171" i="1"/>
  <c r="T171" i="1"/>
  <c r="D172" i="1"/>
  <c r="DJ171" i="1"/>
  <c r="DB171" i="1"/>
  <c r="CT171" i="1"/>
  <c r="CL171" i="1"/>
  <c r="CD171" i="1"/>
  <c r="BV171" i="1"/>
  <c r="BN171" i="1"/>
  <c r="BF171" i="1"/>
  <c r="AX171" i="1"/>
  <c r="AP171" i="1"/>
  <c r="AH171" i="1"/>
  <c r="Z171" i="1"/>
  <c r="R171" i="1"/>
  <c r="DP171" i="1"/>
  <c r="DH171" i="1"/>
  <c r="CZ171" i="1"/>
  <c r="CR171" i="1"/>
  <c r="CJ171" i="1"/>
  <c r="CB171" i="1"/>
  <c r="BT171" i="1"/>
  <c r="BL171" i="1"/>
  <c r="BD171" i="1"/>
  <c r="AV171" i="1"/>
  <c r="AN171" i="1"/>
  <c r="AF171" i="1"/>
  <c r="X171" i="1"/>
  <c r="P171" i="1"/>
  <c r="DR171" i="1" s="1"/>
  <c r="D173" i="1" l="1"/>
  <c r="DJ172" i="1"/>
  <c r="DB172" i="1"/>
  <c r="CT172" i="1"/>
  <c r="CL172" i="1"/>
  <c r="CD172" i="1"/>
  <c r="BV172" i="1"/>
  <c r="BN172" i="1"/>
  <c r="BF172" i="1"/>
  <c r="AX172" i="1"/>
  <c r="AP172" i="1"/>
  <c r="AH172" i="1"/>
  <c r="Z172" i="1"/>
  <c r="R172" i="1"/>
  <c r="DP172" i="1"/>
  <c r="DH172" i="1"/>
  <c r="CZ172" i="1"/>
  <c r="CR172" i="1"/>
  <c r="CJ172" i="1"/>
  <c r="CB172" i="1"/>
  <c r="BT172" i="1"/>
  <c r="BL172" i="1"/>
  <c r="BD172" i="1"/>
  <c r="AV172" i="1"/>
  <c r="AN172" i="1"/>
  <c r="AF172" i="1"/>
  <c r="X172" i="1"/>
  <c r="P172" i="1"/>
  <c r="DN172" i="1"/>
  <c r="DF172" i="1"/>
  <c r="CX172" i="1"/>
  <c r="CP172" i="1"/>
  <c r="CH172" i="1"/>
  <c r="BZ172" i="1"/>
  <c r="BR172" i="1"/>
  <c r="BJ172" i="1"/>
  <c r="BB172" i="1"/>
  <c r="AT172" i="1"/>
  <c r="AL172" i="1"/>
  <c r="AD172" i="1"/>
  <c r="V172" i="1"/>
  <c r="DL172" i="1"/>
  <c r="DD172" i="1"/>
  <c r="CV172" i="1"/>
  <c r="CN172" i="1"/>
  <c r="CF172" i="1"/>
  <c r="BX172" i="1"/>
  <c r="BP172" i="1"/>
  <c r="BH172" i="1"/>
  <c r="AZ172" i="1"/>
  <c r="AR172" i="1"/>
  <c r="AJ172" i="1"/>
  <c r="AB172" i="1"/>
  <c r="T172" i="1"/>
  <c r="DR172" i="1" l="1"/>
  <c r="DN173" i="1"/>
  <c r="DF173" i="1"/>
  <c r="CX173" i="1"/>
  <c r="CP173" i="1"/>
  <c r="CH173" i="1"/>
  <c r="BZ173" i="1"/>
  <c r="BR173" i="1"/>
  <c r="BJ173" i="1"/>
  <c r="BB173" i="1"/>
  <c r="AT173" i="1"/>
  <c r="AL173" i="1"/>
  <c r="AD173" i="1"/>
  <c r="V173" i="1"/>
  <c r="DL173" i="1"/>
  <c r="DD173" i="1"/>
  <c r="CV173" i="1"/>
  <c r="CN173" i="1"/>
  <c r="CF173" i="1"/>
  <c r="BX173" i="1"/>
  <c r="BP173" i="1"/>
  <c r="BH173" i="1"/>
  <c r="AZ173" i="1"/>
  <c r="AR173" i="1"/>
  <c r="AJ173" i="1"/>
  <c r="AB173" i="1"/>
  <c r="T173" i="1"/>
  <c r="D174" i="1"/>
  <c r="DJ173" i="1"/>
  <c r="DB173" i="1"/>
  <c r="CT173" i="1"/>
  <c r="CL173" i="1"/>
  <c r="CD173" i="1"/>
  <c r="BV173" i="1"/>
  <c r="BN173" i="1"/>
  <c r="BF173" i="1"/>
  <c r="AX173" i="1"/>
  <c r="AP173" i="1"/>
  <c r="AH173" i="1"/>
  <c r="Z173" i="1"/>
  <c r="R173" i="1"/>
  <c r="DP173" i="1"/>
  <c r="DH173" i="1"/>
  <c r="CZ173" i="1"/>
  <c r="CR173" i="1"/>
  <c r="CJ173" i="1"/>
  <c r="CB173" i="1"/>
  <c r="BT173" i="1"/>
  <c r="BL173" i="1"/>
  <c r="BD173" i="1"/>
  <c r="AV173" i="1"/>
  <c r="AN173" i="1"/>
  <c r="AF173" i="1"/>
  <c r="X173" i="1"/>
  <c r="P173" i="1"/>
  <c r="DR173" i="1" s="1"/>
  <c r="D175" i="1" l="1"/>
  <c r="DJ174" i="1"/>
  <c r="DB174" i="1"/>
  <c r="CT174" i="1"/>
  <c r="CL174" i="1"/>
  <c r="CD174" i="1"/>
  <c r="BV174" i="1"/>
  <c r="BN174" i="1"/>
  <c r="BF174" i="1"/>
  <c r="AX174" i="1"/>
  <c r="AP174" i="1"/>
  <c r="AH174" i="1"/>
  <c r="Z174" i="1"/>
  <c r="R174" i="1"/>
  <c r="DP174" i="1"/>
  <c r="DH174" i="1"/>
  <c r="CZ174" i="1"/>
  <c r="CR174" i="1"/>
  <c r="CJ174" i="1"/>
  <c r="CB174" i="1"/>
  <c r="BT174" i="1"/>
  <c r="BL174" i="1"/>
  <c r="BD174" i="1"/>
  <c r="AV174" i="1"/>
  <c r="AN174" i="1"/>
  <c r="AF174" i="1"/>
  <c r="X174" i="1"/>
  <c r="P174" i="1"/>
  <c r="DN174" i="1"/>
  <c r="DF174" i="1"/>
  <c r="CX174" i="1"/>
  <c r="CP174" i="1"/>
  <c r="CH174" i="1"/>
  <c r="BZ174" i="1"/>
  <c r="BR174" i="1"/>
  <c r="BJ174" i="1"/>
  <c r="BB174" i="1"/>
  <c r="AT174" i="1"/>
  <c r="AL174" i="1"/>
  <c r="AD174" i="1"/>
  <c r="V174" i="1"/>
  <c r="DL174" i="1"/>
  <c r="DD174" i="1"/>
  <c r="CV174" i="1"/>
  <c r="CN174" i="1"/>
  <c r="CF174" i="1"/>
  <c r="BX174" i="1"/>
  <c r="BP174" i="1"/>
  <c r="BH174" i="1"/>
  <c r="AZ174" i="1"/>
  <c r="AR174" i="1"/>
  <c r="AJ174" i="1"/>
  <c r="AB174" i="1"/>
  <c r="T174" i="1"/>
  <c r="DR174" i="1" l="1"/>
  <c r="DN175" i="1"/>
  <c r="DF175" i="1"/>
  <c r="CX175" i="1"/>
  <c r="CP175" i="1"/>
  <c r="CH175" i="1"/>
  <c r="BZ175" i="1"/>
  <c r="BR175" i="1"/>
  <c r="BJ175" i="1"/>
  <c r="BB175" i="1"/>
  <c r="AT175" i="1"/>
  <c r="AL175" i="1"/>
  <c r="AD175" i="1"/>
  <c r="V175" i="1"/>
  <c r="DL175" i="1"/>
  <c r="DD175" i="1"/>
  <c r="CV175" i="1"/>
  <c r="CN175" i="1"/>
  <c r="CF175" i="1"/>
  <c r="BX175" i="1"/>
  <c r="BP175" i="1"/>
  <c r="BH175" i="1"/>
  <c r="AZ175" i="1"/>
  <c r="AR175" i="1"/>
  <c r="AJ175" i="1"/>
  <c r="AB175" i="1"/>
  <c r="T175" i="1"/>
  <c r="D176" i="1"/>
  <c r="DJ175" i="1"/>
  <c r="DB175" i="1"/>
  <c r="CT175" i="1"/>
  <c r="CL175" i="1"/>
  <c r="CD175" i="1"/>
  <c r="BV175" i="1"/>
  <c r="BN175" i="1"/>
  <c r="BF175" i="1"/>
  <c r="AX175" i="1"/>
  <c r="AP175" i="1"/>
  <c r="AH175" i="1"/>
  <c r="Z175" i="1"/>
  <c r="R175" i="1"/>
  <c r="DP175" i="1"/>
  <c r="DH175" i="1"/>
  <c r="CZ175" i="1"/>
  <c r="CR175" i="1"/>
  <c r="CJ175" i="1"/>
  <c r="CB175" i="1"/>
  <c r="BT175" i="1"/>
  <c r="BL175" i="1"/>
  <c r="BD175" i="1"/>
  <c r="AV175" i="1"/>
  <c r="AN175" i="1"/>
  <c r="AF175" i="1"/>
  <c r="X175" i="1"/>
  <c r="P175" i="1"/>
  <c r="DR175" i="1" s="1"/>
  <c r="D177" i="1" l="1"/>
  <c r="DJ176" i="1"/>
  <c r="DB176" i="1"/>
  <c r="CT176" i="1"/>
  <c r="CL176" i="1"/>
  <c r="CD176" i="1"/>
  <c r="BV176" i="1"/>
  <c r="BN176" i="1"/>
  <c r="BF176" i="1"/>
  <c r="AX176" i="1"/>
  <c r="AP176" i="1"/>
  <c r="AH176" i="1"/>
  <c r="Z176" i="1"/>
  <c r="R176" i="1"/>
  <c r="DP176" i="1"/>
  <c r="DH176" i="1"/>
  <c r="CZ176" i="1"/>
  <c r="CR176" i="1"/>
  <c r="CJ176" i="1"/>
  <c r="CB176" i="1"/>
  <c r="BT176" i="1"/>
  <c r="BL176" i="1"/>
  <c r="BD176" i="1"/>
  <c r="AV176" i="1"/>
  <c r="AN176" i="1"/>
  <c r="AF176" i="1"/>
  <c r="X176" i="1"/>
  <c r="P176" i="1"/>
  <c r="DN176" i="1"/>
  <c r="DF176" i="1"/>
  <c r="CX176" i="1"/>
  <c r="CP176" i="1"/>
  <c r="CH176" i="1"/>
  <c r="BZ176" i="1"/>
  <c r="BR176" i="1"/>
  <c r="BJ176" i="1"/>
  <c r="BB176" i="1"/>
  <c r="AT176" i="1"/>
  <c r="AL176" i="1"/>
  <c r="AD176" i="1"/>
  <c r="V176" i="1"/>
  <c r="DL176" i="1"/>
  <c r="DD176" i="1"/>
  <c r="CV176" i="1"/>
  <c r="CN176" i="1"/>
  <c r="CF176" i="1"/>
  <c r="BX176" i="1"/>
  <c r="BP176" i="1"/>
  <c r="BH176" i="1"/>
  <c r="AZ176" i="1"/>
  <c r="AR176" i="1"/>
  <c r="AJ176" i="1"/>
  <c r="AB176" i="1"/>
  <c r="T176" i="1"/>
  <c r="DR176" i="1" l="1"/>
  <c r="DN177" i="1"/>
  <c r="DF177" i="1"/>
  <c r="CX177" i="1"/>
  <c r="CP177" i="1"/>
  <c r="CH177" i="1"/>
  <c r="BZ177" i="1"/>
  <c r="BR177" i="1"/>
  <c r="BJ177" i="1"/>
  <c r="BB177" i="1"/>
  <c r="AT177" i="1"/>
  <c r="AL177" i="1"/>
  <c r="AD177" i="1"/>
  <c r="V177" i="1"/>
  <c r="DL177" i="1"/>
  <c r="DD177" i="1"/>
  <c r="CV177" i="1"/>
  <c r="CN177" i="1"/>
  <c r="CF177" i="1"/>
  <c r="BX177" i="1"/>
  <c r="BP177" i="1"/>
  <c r="BH177" i="1"/>
  <c r="AZ177" i="1"/>
  <c r="AR177" i="1"/>
  <c r="AJ177" i="1"/>
  <c r="AB177" i="1"/>
  <c r="T177" i="1"/>
  <c r="D178" i="1"/>
  <c r="DJ177" i="1"/>
  <c r="DB177" i="1"/>
  <c r="CT177" i="1"/>
  <c r="CL177" i="1"/>
  <c r="CD177" i="1"/>
  <c r="BV177" i="1"/>
  <c r="BN177" i="1"/>
  <c r="BF177" i="1"/>
  <c r="AX177" i="1"/>
  <c r="AP177" i="1"/>
  <c r="AH177" i="1"/>
  <c r="Z177" i="1"/>
  <c r="R177" i="1"/>
  <c r="DP177" i="1"/>
  <c r="DH177" i="1"/>
  <c r="CZ177" i="1"/>
  <c r="CR177" i="1"/>
  <c r="CJ177" i="1"/>
  <c r="CB177" i="1"/>
  <c r="BT177" i="1"/>
  <c r="BL177" i="1"/>
  <c r="BD177" i="1"/>
  <c r="AV177" i="1"/>
  <c r="AN177" i="1"/>
  <c r="AF177" i="1"/>
  <c r="X177" i="1"/>
  <c r="P177" i="1"/>
  <c r="DR177" i="1" s="1"/>
  <c r="D179" i="1" l="1"/>
  <c r="DJ178" i="1"/>
  <c r="DB178" i="1"/>
  <c r="CT178" i="1"/>
  <c r="CL178" i="1"/>
  <c r="CD178" i="1"/>
  <c r="BV178" i="1"/>
  <c r="BN178" i="1"/>
  <c r="BF178" i="1"/>
  <c r="AX178" i="1"/>
  <c r="AP178" i="1"/>
  <c r="AH178" i="1"/>
  <c r="Z178" i="1"/>
  <c r="R178" i="1"/>
  <c r="DP178" i="1"/>
  <c r="DH178" i="1"/>
  <c r="CZ178" i="1"/>
  <c r="CR178" i="1"/>
  <c r="CJ178" i="1"/>
  <c r="CB178" i="1"/>
  <c r="BT178" i="1"/>
  <c r="BL178" i="1"/>
  <c r="BD178" i="1"/>
  <c r="AV178" i="1"/>
  <c r="AN178" i="1"/>
  <c r="AF178" i="1"/>
  <c r="X178" i="1"/>
  <c r="P178" i="1"/>
  <c r="DN178" i="1"/>
  <c r="DF178" i="1"/>
  <c r="CX178" i="1"/>
  <c r="CP178" i="1"/>
  <c r="CH178" i="1"/>
  <c r="BZ178" i="1"/>
  <c r="BR178" i="1"/>
  <c r="BJ178" i="1"/>
  <c r="BB178" i="1"/>
  <c r="AT178" i="1"/>
  <c r="AL178" i="1"/>
  <c r="AD178" i="1"/>
  <c r="V178" i="1"/>
  <c r="DL178" i="1"/>
  <c r="DD178" i="1"/>
  <c r="CV178" i="1"/>
  <c r="CN178" i="1"/>
  <c r="CF178" i="1"/>
  <c r="BX178" i="1"/>
  <c r="BP178" i="1"/>
  <c r="BH178" i="1"/>
  <c r="AZ178" i="1"/>
  <c r="AR178" i="1"/>
  <c r="AJ178" i="1"/>
  <c r="AB178" i="1"/>
  <c r="T178" i="1"/>
  <c r="DR178" i="1" l="1"/>
  <c r="DN179" i="1"/>
  <c r="DF179" i="1"/>
  <c r="CX179" i="1"/>
  <c r="CP179" i="1"/>
  <c r="CH179" i="1"/>
  <c r="BZ179" i="1"/>
  <c r="BR179" i="1"/>
  <c r="BJ179" i="1"/>
  <c r="BB179" i="1"/>
  <c r="AT179" i="1"/>
  <c r="AL179" i="1"/>
  <c r="AD179" i="1"/>
  <c r="V179" i="1"/>
  <c r="DL179" i="1"/>
  <c r="DD179" i="1"/>
  <c r="CV179" i="1"/>
  <c r="CN179" i="1"/>
  <c r="CF179" i="1"/>
  <c r="BX179" i="1"/>
  <c r="BP179" i="1"/>
  <c r="BH179" i="1"/>
  <c r="AZ179" i="1"/>
  <c r="AR179" i="1"/>
  <c r="AJ179" i="1"/>
  <c r="AB179" i="1"/>
  <c r="T179" i="1"/>
  <c r="D180" i="1"/>
  <c r="DJ179" i="1"/>
  <c r="DB179" i="1"/>
  <c r="CT179" i="1"/>
  <c r="CL179" i="1"/>
  <c r="CD179" i="1"/>
  <c r="BV179" i="1"/>
  <c r="BN179" i="1"/>
  <c r="BF179" i="1"/>
  <c r="AX179" i="1"/>
  <c r="AP179" i="1"/>
  <c r="AH179" i="1"/>
  <c r="Z179" i="1"/>
  <c r="R179" i="1"/>
  <c r="DP179" i="1"/>
  <c r="DH179" i="1"/>
  <c r="CZ179" i="1"/>
  <c r="CR179" i="1"/>
  <c r="CJ179" i="1"/>
  <c r="CB179" i="1"/>
  <c r="BT179" i="1"/>
  <c r="BL179" i="1"/>
  <c r="BD179" i="1"/>
  <c r="AV179" i="1"/>
  <c r="AN179" i="1"/>
  <c r="AF179" i="1"/>
  <c r="X179" i="1"/>
  <c r="P179" i="1"/>
  <c r="D181" i="1" l="1"/>
  <c r="DJ180" i="1"/>
  <c r="DB180" i="1"/>
  <c r="CT180" i="1"/>
  <c r="CL180" i="1"/>
  <c r="CD180" i="1"/>
  <c r="BV180" i="1"/>
  <c r="BN180" i="1"/>
  <c r="BF180" i="1"/>
  <c r="AX180" i="1"/>
  <c r="AP180" i="1"/>
  <c r="AH180" i="1"/>
  <c r="Z180" i="1"/>
  <c r="R180" i="1"/>
  <c r="DP180" i="1"/>
  <c r="DH180" i="1"/>
  <c r="CZ180" i="1"/>
  <c r="CR180" i="1"/>
  <c r="CJ180" i="1"/>
  <c r="CB180" i="1"/>
  <c r="BT180" i="1"/>
  <c r="BL180" i="1"/>
  <c r="BD180" i="1"/>
  <c r="AV180" i="1"/>
  <c r="AN180" i="1"/>
  <c r="AF180" i="1"/>
  <c r="X180" i="1"/>
  <c r="P180" i="1"/>
  <c r="DN180" i="1"/>
  <c r="DF180" i="1"/>
  <c r="CX180" i="1"/>
  <c r="CP180" i="1"/>
  <c r="CH180" i="1"/>
  <c r="BZ180" i="1"/>
  <c r="BR180" i="1"/>
  <c r="BJ180" i="1"/>
  <c r="BB180" i="1"/>
  <c r="AT180" i="1"/>
  <c r="AL180" i="1"/>
  <c r="AD180" i="1"/>
  <c r="V180" i="1"/>
  <c r="DL180" i="1"/>
  <c r="DD180" i="1"/>
  <c r="CV180" i="1"/>
  <c r="CN180" i="1"/>
  <c r="CF180" i="1"/>
  <c r="BX180" i="1"/>
  <c r="BP180" i="1"/>
  <c r="BH180" i="1"/>
  <c r="AZ180" i="1"/>
  <c r="AR180" i="1"/>
  <c r="AJ180" i="1"/>
  <c r="AB180" i="1"/>
  <c r="T180" i="1"/>
  <c r="DR179" i="1"/>
  <c r="DR180" i="1" l="1"/>
  <c r="DN181" i="1"/>
  <c r="DN146" i="1" s="1"/>
  <c r="DF181" i="1"/>
  <c r="DF146" i="1" s="1"/>
  <c r="CX181" i="1"/>
  <c r="CX146" i="1" s="1"/>
  <c r="CP181" i="1"/>
  <c r="CP146" i="1" s="1"/>
  <c r="CH181" i="1"/>
  <c r="CH146" i="1" s="1"/>
  <c r="BZ181" i="1"/>
  <c r="BZ146" i="1" s="1"/>
  <c r="BR181" i="1"/>
  <c r="BR146" i="1" s="1"/>
  <c r="BJ181" i="1"/>
  <c r="BJ146" i="1" s="1"/>
  <c r="BB181" i="1"/>
  <c r="BB146" i="1" s="1"/>
  <c r="AT181" i="1"/>
  <c r="AT146" i="1" s="1"/>
  <c r="AL181" i="1"/>
  <c r="AL146" i="1" s="1"/>
  <c r="AD181" i="1"/>
  <c r="AD146" i="1" s="1"/>
  <c r="V181" i="1"/>
  <c r="V146" i="1" s="1"/>
  <c r="DL181" i="1"/>
  <c r="DL146" i="1" s="1"/>
  <c r="DD181" i="1"/>
  <c r="DD146" i="1" s="1"/>
  <c r="CV181" i="1"/>
  <c r="CV146" i="1" s="1"/>
  <c r="CN181" i="1"/>
  <c r="CN146" i="1" s="1"/>
  <c r="CF181" i="1"/>
  <c r="CF146" i="1" s="1"/>
  <c r="BX181" i="1"/>
  <c r="BX146" i="1" s="1"/>
  <c r="BP181" i="1"/>
  <c r="BP146" i="1" s="1"/>
  <c r="BH181" i="1"/>
  <c r="BH146" i="1" s="1"/>
  <c r="AZ181" i="1"/>
  <c r="AZ146" i="1" s="1"/>
  <c r="AR181" i="1"/>
  <c r="AR146" i="1" s="1"/>
  <c r="AJ181" i="1"/>
  <c r="AJ146" i="1" s="1"/>
  <c r="AB181" i="1"/>
  <c r="AB146" i="1" s="1"/>
  <c r="T181" i="1"/>
  <c r="T146" i="1" s="1"/>
  <c r="D182" i="1"/>
  <c r="D183" i="1" s="1"/>
  <c r="DJ181" i="1"/>
  <c r="DJ146" i="1" s="1"/>
  <c r="DB181" i="1"/>
  <c r="DB146" i="1" s="1"/>
  <c r="CT181" i="1"/>
  <c r="CT146" i="1" s="1"/>
  <c r="CL181" i="1"/>
  <c r="CL146" i="1" s="1"/>
  <c r="CD181" i="1"/>
  <c r="CD146" i="1" s="1"/>
  <c r="BV181" i="1"/>
  <c r="BV146" i="1" s="1"/>
  <c r="BN181" i="1"/>
  <c r="BN146" i="1" s="1"/>
  <c r="BF181" i="1"/>
  <c r="BF146" i="1" s="1"/>
  <c r="AX181" i="1"/>
  <c r="AX146" i="1" s="1"/>
  <c r="AP181" i="1"/>
  <c r="AP146" i="1" s="1"/>
  <c r="AH181" i="1"/>
  <c r="AH146" i="1" s="1"/>
  <c r="Z181" i="1"/>
  <c r="Z146" i="1" s="1"/>
  <c r="R181" i="1"/>
  <c r="R146" i="1" s="1"/>
  <c r="DP181" i="1"/>
  <c r="DP146" i="1" s="1"/>
  <c r="DH181" i="1"/>
  <c r="DH146" i="1" s="1"/>
  <c r="CZ181" i="1"/>
  <c r="CZ146" i="1" s="1"/>
  <c r="CR181" i="1"/>
  <c r="CR146" i="1" s="1"/>
  <c r="CJ181" i="1"/>
  <c r="CJ146" i="1" s="1"/>
  <c r="CB181" i="1"/>
  <c r="CB146" i="1" s="1"/>
  <c r="BT181" i="1"/>
  <c r="BT146" i="1" s="1"/>
  <c r="BL181" i="1"/>
  <c r="BL146" i="1" s="1"/>
  <c r="BD181" i="1"/>
  <c r="BD146" i="1" s="1"/>
  <c r="AV181" i="1"/>
  <c r="AV146" i="1" s="1"/>
  <c r="AN181" i="1"/>
  <c r="AN146" i="1" s="1"/>
  <c r="AF181" i="1"/>
  <c r="AF146" i="1" s="1"/>
  <c r="X181" i="1"/>
  <c r="X146" i="1" s="1"/>
  <c r="P181" i="1"/>
  <c r="DN183" i="1" l="1"/>
  <c r="DF183" i="1"/>
  <c r="CX183" i="1"/>
  <c r="CP183" i="1"/>
  <c r="CH183" i="1"/>
  <c r="BZ183" i="1"/>
  <c r="BR183" i="1"/>
  <c r="BJ183" i="1"/>
  <c r="BB183" i="1"/>
  <c r="AT183" i="1"/>
  <c r="AL183" i="1"/>
  <c r="AD183" i="1"/>
  <c r="V183" i="1"/>
  <c r="DL183" i="1"/>
  <c r="DD183" i="1"/>
  <c r="CV183" i="1"/>
  <c r="CN183" i="1"/>
  <c r="CF183" i="1"/>
  <c r="BX183" i="1"/>
  <c r="BP183" i="1"/>
  <c r="BH183" i="1"/>
  <c r="AZ183" i="1"/>
  <c r="AR183" i="1"/>
  <c r="AJ183" i="1"/>
  <c r="AB183" i="1"/>
  <c r="T183" i="1"/>
  <c r="D184" i="1"/>
  <c r="DJ183" i="1"/>
  <c r="DB183" i="1"/>
  <c r="CT183" i="1"/>
  <c r="CL183" i="1"/>
  <c r="CD183" i="1"/>
  <c r="BV183" i="1"/>
  <c r="BN183" i="1"/>
  <c r="BF183" i="1"/>
  <c r="AX183" i="1"/>
  <c r="AP183" i="1"/>
  <c r="AH183" i="1"/>
  <c r="Z183" i="1"/>
  <c r="R183" i="1"/>
  <c r="DP183" i="1"/>
  <c r="DH183" i="1"/>
  <c r="CZ183" i="1"/>
  <c r="CR183" i="1"/>
  <c r="CJ183" i="1"/>
  <c r="CB183" i="1"/>
  <c r="BT183" i="1"/>
  <c r="BL183" i="1"/>
  <c r="BD183" i="1"/>
  <c r="AV183" i="1"/>
  <c r="AN183" i="1"/>
  <c r="AF183" i="1"/>
  <c r="X183" i="1"/>
  <c r="P183" i="1"/>
  <c r="DR181" i="1"/>
  <c r="DR146" i="1" s="1"/>
  <c r="P146" i="1"/>
  <c r="D185" i="1" l="1"/>
  <c r="DJ184" i="1"/>
  <c r="DB184" i="1"/>
  <c r="CT184" i="1"/>
  <c r="CL184" i="1"/>
  <c r="CD184" i="1"/>
  <c r="BV184" i="1"/>
  <c r="BN184" i="1"/>
  <c r="BF184" i="1"/>
  <c r="AX184" i="1"/>
  <c r="AP184" i="1"/>
  <c r="AH184" i="1"/>
  <c r="Z184" i="1"/>
  <c r="R184" i="1"/>
  <c r="DP184" i="1"/>
  <c r="DH184" i="1"/>
  <c r="CZ184" i="1"/>
  <c r="CR184" i="1"/>
  <c r="CJ184" i="1"/>
  <c r="CB184" i="1"/>
  <c r="BT184" i="1"/>
  <c r="BL184" i="1"/>
  <c r="BD184" i="1"/>
  <c r="AV184" i="1"/>
  <c r="AN184" i="1"/>
  <c r="AF184" i="1"/>
  <c r="X184" i="1"/>
  <c r="P184" i="1"/>
  <c r="DN184" i="1"/>
  <c r="DF184" i="1"/>
  <c r="CX184" i="1"/>
  <c r="CP184" i="1"/>
  <c r="CH184" i="1"/>
  <c r="BZ184" i="1"/>
  <c r="BR184" i="1"/>
  <c r="BJ184" i="1"/>
  <c r="BB184" i="1"/>
  <c r="AT184" i="1"/>
  <c r="AL184" i="1"/>
  <c r="AD184" i="1"/>
  <c r="V184" i="1"/>
  <c r="DL184" i="1"/>
  <c r="DD184" i="1"/>
  <c r="CV184" i="1"/>
  <c r="CN184" i="1"/>
  <c r="CF184" i="1"/>
  <c r="BX184" i="1"/>
  <c r="BP184" i="1"/>
  <c r="BH184" i="1"/>
  <c r="AZ184" i="1"/>
  <c r="AR184" i="1"/>
  <c r="AJ184" i="1"/>
  <c r="AB184" i="1"/>
  <c r="T184" i="1"/>
  <c r="DR183" i="1"/>
  <c r="DP185" i="1" l="1"/>
  <c r="DH185" i="1"/>
  <c r="CZ185" i="1"/>
  <c r="DJ185" i="1"/>
  <c r="CX185" i="1"/>
  <c r="CP185" i="1"/>
  <c r="CH185" i="1"/>
  <c r="BZ185" i="1"/>
  <c r="BR185" i="1"/>
  <c r="BJ185" i="1"/>
  <c r="BB185" i="1"/>
  <c r="AT185" i="1"/>
  <c r="AL185" i="1"/>
  <c r="AD185" i="1"/>
  <c r="V185" i="1"/>
  <c r="DF185" i="1"/>
  <c r="CV185" i="1"/>
  <c r="CN185" i="1"/>
  <c r="CF185" i="1"/>
  <c r="BX185" i="1"/>
  <c r="BP185" i="1"/>
  <c r="BH185" i="1"/>
  <c r="AZ185" i="1"/>
  <c r="AR185" i="1"/>
  <c r="AJ185" i="1"/>
  <c r="AB185" i="1"/>
  <c r="T185" i="1"/>
  <c r="DN185" i="1"/>
  <c r="DD185" i="1"/>
  <c r="CT185" i="1"/>
  <c r="CL185" i="1"/>
  <c r="CD185" i="1"/>
  <c r="BV185" i="1"/>
  <c r="BN185" i="1"/>
  <c r="BF185" i="1"/>
  <c r="AX185" i="1"/>
  <c r="AP185" i="1"/>
  <c r="AH185" i="1"/>
  <c r="Z185" i="1"/>
  <c r="R185" i="1"/>
  <c r="D186" i="1"/>
  <c r="DL185" i="1"/>
  <c r="DB185" i="1"/>
  <c r="CR185" i="1"/>
  <c r="CJ185" i="1"/>
  <c r="CB185" i="1"/>
  <c r="BT185" i="1"/>
  <c r="BL185" i="1"/>
  <c r="BD185" i="1"/>
  <c r="AV185" i="1"/>
  <c r="AN185" i="1"/>
  <c r="AF185" i="1"/>
  <c r="X185" i="1"/>
  <c r="P185" i="1"/>
  <c r="DR184" i="1"/>
  <c r="DR185" i="1" l="1"/>
  <c r="DL186" i="1"/>
  <c r="DD186" i="1"/>
  <c r="CV186" i="1"/>
  <c r="CN186" i="1"/>
  <c r="CF186" i="1"/>
  <c r="BX186" i="1"/>
  <c r="BP186" i="1"/>
  <c r="BH186" i="1"/>
  <c r="AZ186" i="1"/>
  <c r="AR186" i="1"/>
  <c r="AJ186" i="1"/>
  <c r="AB186" i="1"/>
  <c r="T186" i="1"/>
  <c r="DP186" i="1"/>
  <c r="DH186" i="1"/>
  <c r="CZ186" i="1"/>
  <c r="CR186" i="1"/>
  <c r="CJ186" i="1"/>
  <c r="CB186" i="1"/>
  <c r="BT186" i="1"/>
  <c r="BL186" i="1"/>
  <c r="BD186" i="1"/>
  <c r="AV186" i="1"/>
  <c r="AN186" i="1"/>
  <c r="AF186" i="1"/>
  <c r="X186" i="1"/>
  <c r="P186" i="1"/>
  <c r="DB186" i="1"/>
  <c r="CL186" i="1"/>
  <c r="BV186" i="1"/>
  <c r="BF186" i="1"/>
  <c r="AP186" i="1"/>
  <c r="Z186" i="1"/>
  <c r="DN186" i="1"/>
  <c r="CX186" i="1"/>
  <c r="CH186" i="1"/>
  <c r="BR186" i="1"/>
  <c r="BB186" i="1"/>
  <c r="AL186" i="1"/>
  <c r="V186" i="1"/>
  <c r="D187" i="1"/>
  <c r="DJ186" i="1"/>
  <c r="CT186" i="1"/>
  <c r="CD186" i="1"/>
  <c r="BN186" i="1"/>
  <c r="AX186" i="1"/>
  <c r="AH186" i="1"/>
  <c r="R186" i="1"/>
  <c r="DF186" i="1"/>
  <c r="CP186" i="1"/>
  <c r="BZ186" i="1"/>
  <c r="BJ186" i="1"/>
  <c r="AT186" i="1"/>
  <c r="AD186" i="1"/>
  <c r="DP187" i="1" l="1"/>
  <c r="DH187" i="1"/>
  <c r="CZ187" i="1"/>
  <c r="CR187" i="1"/>
  <c r="CJ187" i="1"/>
  <c r="CB187" i="1"/>
  <c r="BT187" i="1"/>
  <c r="BL187" i="1"/>
  <c r="BD187" i="1"/>
  <c r="AV187" i="1"/>
  <c r="AN187" i="1"/>
  <c r="AF187" i="1"/>
  <c r="X187" i="1"/>
  <c r="P187" i="1"/>
  <c r="DL187" i="1"/>
  <c r="DD187" i="1"/>
  <c r="CV187" i="1"/>
  <c r="CN187" i="1"/>
  <c r="CF187" i="1"/>
  <c r="BX187" i="1"/>
  <c r="BP187" i="1"/>
  <c r="BH187" i="1"/>
  <c r="AZ187" i="1"/>
  <c r="AR187" i="1"/>
  <c r="AJ187" i="1"/>
  <c r="AB187" i="1"/>
  <c r="T187" i="1"/>
  <c r="DN187" i="1"/>
  <c r="CX187" i="1"/>
  <c r="CH187" i="1"/>
  <c r="BR187" i="1"/>
  <c r="BB187" i="1"/>
  <c r="AL187" i="1"/>
  <c r="V187" i="1"/>
  <c r="D188" i="1"/>
  <c r="DJ187" i="1"/>
  <c r="CT187" i="1"/>
  <c r="CD187" i="1"/>
  <c r="BN187" i="1"/>
  <c r="AX187" i="1"/>
  <c r="AH187" i="1"/>
  <c r="R187" i="1"/>
  <c r="DF187" i="1"/>
  <c r="CP187" i="1"/>
  <c r="BZ187" i="1"/>
  <c r="BJ187" i="1"/>
  <c r="AT187" i="1"/>
  <c r="AD187" i="1"/>
  <c r="DB187" i="1"/>
  <c r="CL187" i="1"/>
  <c r="BV187" i="1"/>
  <c r="BF187" i="1"/>
  <c r="AP187" i="1"/>
  <c r="Z187" i="1"/>
  <c r="DR186" i="1"/>
  <c r="DL188" i="1" l="1"/>
  <c r="DD188" i="1"/>
  <c r="CV188" i="1"/>
  <c r="CN188" i="1"/>
  <c r="CF188" i="1"/>
  <c r="BX188" i="1"/>
  <c r="BP188" i="1"/>
  <c r="BH188" i="1"/>
  <c r="AZ188" i="1"/>
  <c r="AR188" i="1"/>
  <c r="AJ188" i="1"/>
  <c r="AB188" i="1"/>
  <c r="T188" i="1"/>
  <c r="DP188" i="1"/>
  <c r="DH188" i="1"/>
  <c r="CZ188" i="1"/>
  <c r="CR188" i="1"/>
  <c r="CJ188" i="1"/>
  <c r="CB188" i="1"/>
  <c r="BT188" i="1"/>
  <c r="BL188" i="1"/>
  <c r="BD188" i="1"/>
  <c r="AV188" i="1"/>
  <c r="AN188" i="1"/>
  <c r="AF188" i="1"/>
  <c r="X188" i="1"/>
  <c r="P188" i="1"/>
  <c r="D189" i="1"/>
  <c r="DJ188" i="1"/>
  <c r="CT188" i="1"/>
  <c r="CD188" i="1"/>
  <c r="BN188" i="1"/>
  <c r="AX188" i="1"/>
  <c r="AH188" i="1"/>
  <c r="R188" i="1"/>
  <c r="DF188" i="1"/>
  <c r="CP188" i="1"/>
  <c r="BZ188" i="1"/>
  <c r="BJ188" i="1"/>
  <c r="AT188" i="1"/>
  <c r="AD188" i="1"/>
  <c r="DB188" i="1"/>
  <c r="CL188" i="1"/>
  <c r="BV188" i="1"/>
  <c r="BF188" i="1"/>
  <c r="AP188" i="1"/>
  <c r="Z188" i="1"/>
  <c r="DN188" i="1"/>
  <c r="CX188" i="1"/>
  <c r="CH188" i="1"/>
  <c r="BR188" i="1"/>
  <c r="BB188" i="1"/>
  <c r="AL188" i="1"/>
  <c r="V188" i="1"/>
  <c r="DR187" i="1"/>
  <c r="DR188" i="1" l="1"/>
  <c r="DP189" i="1"/>
  <c r="DH189" i="1"/>
  <c r="CZ189" i="1"/>
  <c r="CR189" i="1"/>
  <c r="CJ189" i="1"/>
  <c r="CB189" i="1"/>
  <c r="BT189" i="1"/>
  <c r="BL189" i="1"/>
  <c r="BD189" i="1"/>
  <c r="AV189" i="1"/>
  <c r="AN189" i="1"/>
  <c r="AF189" i="1"/>
  <c r="X189" i="1"/>
  <c r="P189" i="1"/>
  <c r="DL189" i="1"/>
  <c r="DD189" i="1"/>
  <c r="CV189" i="1"/>
  <c r="CN189" i="1"/>
  <c r="CF189" i="1"/>
  <c r="BX189" i="1"/>
  <c r="BP189" i="1"/>
  <c r="BH189" i="1"/>
  <c r="AZ189" i="1"/>
  <c r="AR189" i="1"/>
  <c r="AJ189" i="1"/>
  <c r="AB189" i="1"/>
  <c r="T189" i="1"/>
  <c r="DF189" i="1"/>
  <c r="CP189" i="1"/>
  <c r="BZ189" i="1"/>
  <c r="BJ189" i="1"/>
  <c r="AT189" i="1"/>
  <c r="AD189" i="1"/>
  <c r="DB189" i="1"/>
  <c r="CL189" i="1"/>
  <c r="BV189" i="1"/>
  <c r="BF189" i="1"/>
  <c r="AP189" i="1"/>
  <c r="Z189" i="1"/>
  <c r="DN189" i="1"/>
  <c r="CX189" i="1"/>
  <c r="CH189" i="1"/>
  <c r="BR189" i="1"/>
  <c r="BB189" i="1"/>
  <c r="AL189" i="1"/>
  <c r="V189" i="1"/>
  <c r="D190" i="1"/>
  <c r="DJ189" i="1"/>
  <c r="CT189" i="1"/>
  <c r="CD189" i="1"/>
  <c r="BN189" i="1"/>
  <c r="AX189" i="1"/>
  <c r="AH189" i="1"/>
  <c r="R189" i="1"/>
  <c r="DL190" i="1" l="1"/>
  <c r="DD190" i="1"/>
  <c r="CV190" i="1"/>
  <c r="CN190" i="1"/>
  <c r="CF190" i="1"/>
  <c r="BX190" i="1"/>
  <c r="BP190" i="1"/>
  <c r="BH190" i="1"/>
  <c r="AZ190" i="1"/>
  <c r="AR190" i="1"/>
  <c r="AJ190" i="1"/>
  <c r="AB190" i="1"/>
  <c r="T190" i="1"/>
  <c r="DP190" i="1"/>
  <c r="DH190" i="1"/>
  <c r="CZ190" i="1"/>
  <c r="CR190" i="1"/>
  <c r="CJ190" i="1"/>
  <c r="CB190" i="1"/>
  <c r="BT190" i="1"/>
  <c r="BL190" i="1"/>
  <c r="BD190" i="1"/>
  <c r="AV190" i="1"/>
  <c r="AN190" i="1"/>
  <c r="AF190" i="1"/>
  <c r="X190" i="1"/>
  <c r="P190" i="1"/>
  <c r="DB190" i="1"/>
  <c r="CL190" i="1"/>
  <c r="BV190" i="1"/>
  <c r="BF190" i="1"/>
  <c r="AP190" i="1"/>
  <c r="Z190" i="1"/>
  <c r="DN190" i="1"/>
  <c r="CX190" i="1"/>
  <c r="CH190" i="1"/>
  <c r="BR190" i="1"/>
  <c r="BB190" i="1"/>
  <c r="AL190" i="1"/>
  <c r="V190" i="1"/>
  <c r="D191" i="1"/>
  <c r="DJ190" i="1"/>
  <c r="CT190" i="1"/>
  <c r="CD190" i="1"/>
  <c r="BN190" i="1"/>
  <c r="AX190" i="1"/>
  <c r="AH190" i="1"/>
  <c r="R190" i="1"/>
  <c r="DF190" i="1"/>
  <c r="CP190" i="1"/>
  <c r="BZ190" i="1"/>
  <c r="BJ190" i="1"/>
  <c r="AT190" i="1"/>
  <c r="AD190" i="1"/>
  <c r="DR189" i="1"/>
  <c r="DR190" i="1" l="1"/>
  <c r="DP191" i="1"/>
  <c r="DH191" i="1"/>
  <c r="CZ191" i="1"/>
  <c r="CR191" i="1"/>
  <c r="CJ191" i="1"/>
  <c r="CB191" i="1"/>
  <c r="BT191" i="1"/>
  <c r="BL191" i="1"/>
  <c r="BD191" i="1"/>
  <c r="AV191" i="1"/>
  <c r="AN191" i="1"/>
  <c r="AF191" i="1"/>
  <c r="X191" i="1"/>
  <c r="P191" i="1"/>
  <c r="DL191" i="1"/>
  <c r="DD191" i="1"/>
  <c r="CV191" i="1"/>
  <c r="CN191" i="1"/>
  <c r="CF191" i="1"/>
  <c r="BX191" i="1"/>
  <c r="BP191" i="1"/>
  <c r="BH191" i="1"/>
  <c r="AZ191" i="1"/>
  <c r="AR191" i="1"/>
  <c r="AJ191" i="1"/>
  <c r="AB191" i="1"/>
  <c r="T191" i="1"/>
  <c r="DN191" i="1"/>
  <c r="CX191" i="1"/>
  <c r="CH191" i="1"/>
  <c r="BR191" i="1"/>
  <c r="BB191" i="1"/>
  <c r="AL191" i="1"/>
  <c r="V191" i="1"/>
  <c r="D192" i="1"/>
  <c r="DJ191" i="1"/>
  <c r="CT191" i="1"/>
  <c r="CD191" i="1"/>
  <c r="BN191" i="1"/>
  <c r="AX191" i="1"/>
  <c r="AH191" i="1"/>
  <c r="R191" i="1"/>
  <c r="DF191" i="1"/>
  <c r="CP191" i="1"/>
  <c r="BZ191" i="1"/>
  <c r="BJ191" i="1"/>
  <c r="AT191" i="1"/>
  <c r="AD191" i="1"/>
  <c r="DB191" i="1"/>
  <c r="CL191" i="1"/>
  <c r="BV191" i="1"/>
  <c r="BF191" i="1"/>
  <c r="AP191" i="1"/>
  <c r="Z191" i="1"/>
  <c r="DR191" i="1" l="1"/>
  <c r="DL192" i="1"/>
  <c r="DL182" i="1" s="1"/>
  <c r="DD192" i="1"/>
  <c r="DD182" i="1" s="1"/>
  <c r="CV192" i="1"/>
  <c r="CV182" i="1" s="1"/>
  <c r="CN192" i="1"/>
  <c r="CN182" i="1" s="1"/>
  <c r="CF192" i="1"/>
  <c r="CF182" i="1" s="1"/>
  <c r="BX192" i="1"/>
  <c r="BX182" i="1" s="1"/>
  <c r="BP192" i="1"/>
  <c r="BP182" i="1" s="1"/>
  <c r="BH192" i="1"/>
  <c r="BH182" i="1" s="1"/>
  <c r="AZ192" i="1"/>
  <c r="AZ182" i="1" s="1"/>
  <c r="AR192" i="1"/>
  <c r="AR182" i="1" s="1"/>
  <c r="AJ192" i="1"/>
  <c r="AJ182" i="1" s="1"/>
  <c r="AB192" i="1"/>
  <c r="AB182" i="1" s="1"/>
  <c r="T192" i="1"/>
  <c r="T182" i="1" s="1"/>
  <c r="D193" i="1"/>
  <c r="D194" i="1" s="1"/>
  <c r="DJ192" i="1"/>
  <c r="DJ182" i="1" s="1"/>
  <c r="DB192" i="1"/>
  <c r="DB182" i="1" s="1"/>
  <c r="DP192" i="1"/>
  <c r="DP182" i="1" s="1"/>
  <c r="DH192" i="1"/>
  <c r="DH182" i="1" s="1"/>
  <c r="CZ192" i="1"/>
  <c r="CZ182" i="1" s="1"/>
  <c r="CR192" i="1"/>
  <c r="CR182" i="1" s="1"/>
  <c r="CJ192" i="1"/>
  <c r="CJ182" i="1" s="1"/>
  <c r="CB192" i="1"/>
  <c r="CB182" i="1" s="1"/>
  <c r="BT192" i="1"/>
  <c r="BT182" i="1" s="1"/>
  <c r="BL192" i="1"/>
  <c r="BL182" i="1" s="1"/>
  <c r="BD192" i="1"/>
  <c r="BD182" i="1" s="1"/>
  <c r="AV192" i="1"/>
  <c r="AV182" i="1" s="1"/>
  <c r="AN192" i="1"/>
  <c r="AN182" i="1" s="1"/>
  <c r="AF192" i="1"/>
  <c r="AF182" i="1" s="1"/>
  <c r="X192" i="1"/>
  <c r="X182" i="1" s="1"/>
  <c r="P192" i="1"/>
  <c r="CT192" i="1"/>
  <c r="CT182" i="1" s="1"/>
  <c r="CD192" i="1"/>
  <c r="CD182" i="1" s="1"/>
  <c r="BN192" i="1"/>
  <c r="BN182" i="1" s="1"/>
  <c r="AX192" i="1"/>
  <c r="AX182" i="1" s="1"/>
  <c r="AH192" i="1"/>
  <c r="AH182" i="1" s="1"/>
  <c r="R192" i="1"/>
  <c r="R182" i="1" s="1"/>
  <c r="DN192" i="1"/>
  <c r="DN182" i="1" s="1"/>
  <c r="CP192" i="1"/>
  <c r="CP182" i="1" s="1"/>
  <c r="BZ192" i="1"/>
  <c r="BZ182" i="1" s="1"/>
  <c r="BJ192" i="1"/>
  <c r="BJ182" i="1" s="1"/>
  <c r="AT192" i="1"/>
  <c r="AT182" i="1" s="1"/>
  <c r="AD192" i="1"/>
  <c r="AD182" i="1" s="1"/>
  <c r="DF192" i="1"/>
  <c r="DF182" i="1" s="1"/>
  <c r="CL192" i="1"/>
  <c r="CL182" i="1" s="1"/>
  <c r="BV192" i="1"/>
  <c r="BV182" i="1" s="1"/>
  <c r="BF192" i="1"/>
  <c r="BF182" i="1" s="1"/>
  <c r="AP192" i="1"/>
  <c r="AP182" i="1" s="1"/>
  <c r="Z192" i="1"/>
  <c r="Z182" i="1" s="1"/>
  <c r="CX192" i="1"/>
  <c r="CX182" i="1" s="1"/>
  <c r="CH192" i="1"/>
  <c r="CH182" i="1" s="1"/>
  <c r="BR192" i="1"/>
  <c r="BR182" i="1" s="1"/>
  <c r="BB192" i="1"/>
  <c r="BB182" i="1" s="1"/>
  <c r="AL192" i="1"/>
  <c r="AL182" i="1" s="1"/>
  <c r="V192" i="1"/>
  <c r="V182" i="1" s="1"/>
  <c r="DR192" i="1" l="1"/>
  <c r="DR182" i="1" s="1"/>
  <c r="P182" i="1"/>
  <c r="DL194" i="1"/>
  <c r="DD194" i="1"/>
  <c r="CV194" i="1"/>
  <c r="CN194" i="1"/>
  <c r="CF194" i="1"/>
  <c r="BX194" i="1"/>
  <c r="BP194" i="1"/>
  <c r="BH194" i="1"/>
  <c r="AZ194" i="1"/>
  <c r="AR194" i="1"/>
  <c r="AJ194" i="1"/>
  <c r="AB194" i="1"/>
  <c r="T194" i="1"/>
  <c r="D195" i="1"/>
  <c r="DJ194" i="1"/>
  <c r="DB194" i="1"/>
  <c r="CT194" i="1"/>
  <c r="CL194" i="1"/>
  <c r="CD194" i="1"/>
  <c r="BV194" i="1"/>
  <c r="BN194" i="1"/>
  <c r="BF194" i="1"/>
  <c r="AX194" i="1"/>
  <c r="AP194" i="1"/>
  <c r="AH194" i="1"/>
  <c r="Z194" i="1"/>
  <c r="R194" i="1"/>
  <c r="DP194" i="1"/>
  <c r="DH194" i="1"/>
  <c r="CZ194" i="1"/>
  <c r="CR194" i="1"/>
  <c r="CJ194" i="1"/>
  <c r="CB194" i="1"/>
  <c r="BT194" i="1"/>
  <c r="BL194" i="1"/>
  <c r="BD194" i="1"/>
  <c r="AV194" i="1"/>
  <c r="AN194" i="1"/>
  <c r="AF194" i="1"/>
  <c r="X194" i="1"/>
  <c r="P194" i="1"/>
  <c r="DF194" i="1"/>
  <c r="BZ194" i="1"/>
  <c r="AT194" i="1"/>
  <c r="CX194" i="1"/>
  <c r="BR194" i="1"/>
  <c r="AL194" i="1"/>
  <c r="CP194" i="1"/>
  <c r="BJ194" i="1"/>
  <c r="AD194" i="1"/>
  <c r="DN194" i="1"/>
  <c r="CH194" i="1"/>
  <c r="BB194" i="1"/>
  <c r="V194" i="1"/>
  <c r="DP195" i="1" l="1"/>
  <c r="DH195" i="1"/>
  <c r="CZ195" i="1"/>
  <c r="CR195" i="1"/>
  <c r="CJ195" i="1"/>
  <c r="CB195" i="1"/>
  <c r="BT195" i="1"/>
  <c r="BL195" i="1"/>
  <c r="BD195" i="1"/>
  <c r="AV195" i="1"/>
  <c r="AN195" i="1"/>
  <c r="AF195" i="1"/>
  <c r="X195" i="1"/>
  <c r="P195" i="1"/>
  <c r="DN195" i="1"/>
  <c r="DF195" i="1"/>
  <c r="CX195" i="1"/>
  <c r="CP195" i="1"/>
  <c r="CH195" i="1"/>
  <c r="BZ195" i="1"/>
  <c r="BR195" i="1"/>
  <c r="BJ195" i="1"/>
  <c r="BB195" i="1"/>
  <c r="AT195" i="1"/>
  <c r="AL195" i="1"/>
  <c r="AD195" i="1"/>
  <c r="V195" i="1"/>
  <c r="DL195" i="1"/>
  <c r="DD195" i="1"/>
  <c r="CV195" i="1"/>
  <c r="CN195" i="1"/>
  <c r="CF195" i="1"/>
  <c r="BX195" i="1"/>
  <c r="BP195" i="1"/>
  <c r="BH195" i="1"/>
  <c r="AZ195" i="1"/>
  <c r="AR195" i="1"/>
  <c r="AJ195" i="1"/>
  <c r="AB195" i="1"/>
  <c r="T195" i="1"/>
  <c r="D196" i="1"/>
  <c r="DJ195" i="1"/>
  <c r="DB195" i="1"/>
  <c r="CT195" i="1"/>
  <c r="CD195" i="1"/>
  <c r="AX195" i="1"/>
  <c r="R195" i="1"/>
  <c r="BV195" i="1"/>
  <c r="AP195" i="1"/>
  <c r="BN195" i="1"/>
  <c r="AH195" i="1"/>
  <c r="CL195" i="1"/>
  <c r="BF195" i="1"/>
  <c r="Z195" i="1"/>
  <c r="DR194" i="1"/>
  <c r="DL196" i="1" l="1"/>
  <c r="DD196" i="1"/>
  <c r="CV196" i="1"/>
  <c r="CN196" i="1"/>
  <c r="CF196" i="1"/>
  <c r="BX196" i="1"/>
  <c r="BP196" i="1"/>
  <c r="BH196" i="1"/>
  <c r="AZ196" i="1"/>
  <c r="AR196" i="1"/>
  <c r="AJ196" i="1"/>
  <c r="AB196" i="1"/>
  <c r="T196" i="1"/>
  <c r="D197" i="1"/>
  <c r="DJ196" i="1"/>
  <c r="DB196" i="1"/>
  <c r="CT196" i="1"/>
  <c r="CL196" i="1"/>
  <c r="CD196" i="1"/>
  <c r="BV196" i="1"/>
  <c r="BN196" i="1"/>
  <c r="BF196" i="1"/>
  <c r="AX196" i="1"/>
  <c r="AP196" i="1"/>
  <c r="AH196" i="1"/>
  <c r="Z196" i="1"/>
  <c r="R196" i="1"/>
  <c r="DP196" i="1"/>
  <c r="DH196" i="1"/>
  <c r="CZ196" i="1"/>
  <c r="CR196" i="1"/>
  <c r="CJ196" i="1"/>
  <c r="CB196" i="1"/>
  <c r="BT196" i="1"/>
  <c r="BL196" i="1"/>
  <c r="BD196" i="1"/>
  <c r="AV196" i="1"/>
  <c r="AN196" i="1"/>
  <c r="AF196" i="1"/>
  <c r="X196" i="1"/>
  <c r="P196" i="1"/>
  <c r="DN196" i="1"/>
  <c r="DF196" i="1"/>
  <c r="CX196" i="1"/>
  <c r="CP196" i="1"/>
  <c r="CH196" i="1"/>
  <c r="BZ196" i="1"/>
  <c r="BR196" i="1"/>
  <c r="BJ196" i="1"/>
  <c r="BB196" i="1"/>
  <c r="AT196" i="1"/>
  <c r="AL196" i="1"/>
  <c r="AD196" i="1"/>
  <c r="V196" i="1"/>
  <c r="DR195" i="1"/>
  <c r="DP197" i="1" l="1"/>
  <c r="DH197" i="1"/>
  <c r="CZ197" i="1"/>
  <c r="CR197" i="1"/>
  <c r="CJ197" i="1"/>
  <c r="CB197" i="1"/>
  <c r="BT197" i="1"/>
  <c r="BL197" i="1"/>
  <c r="BD197" i="1"/>
  <c r="AV197" i="1"/>
  <c r="AN197" i="1"/>
  <c r="AF197" i="1"/>
  <c r="X197" i="1"/>
  <c r="P197" i="1"/>
  <c r="DN197" i="1"/>
  <c r="DF197" i="1"/>
  <c r="CX197" i="1"/>
  <c r="CP197" i="1"/>
  <c r="CH197" i="1"/>
  <c r="BZ197" i="1"/>
  <c r="BR197" i="1"/>
  <c r="BJ197" i="1"/>
  <c r="BB197" i="1"/>
  <c r="AT197" i="1"/>
  <c r="AL197" i="1"/>
  <c r="AD197" i="1"/>
  <c r="V197" i="1"/>
  <c r="DL197" i="1"/>
  <c r="DD197" i="1"/>
  <c r="CV197" i="1"/>
  <c r="CN197" i="1"/>
  <c r="CF197" i="1"/>
  <c r="BX197" i="1"/>
  <c r="BP197" i="1"/>
  <c r="BH197" i="1"/>
  <c r="AZ197" i="1"/>
  <c r="AR197" i="1"/>
  <c r="AJ197" i="1"/>
  <c r="AB197" i="1"/>
  <c r="T197" i="1"/>
  <c r="D198" i="1"/>
  <c r="DJ197" i="1"/>
  <c r="DB197" i="1"/>
  <c r="CT197" i="1"/>
  <c r="CL197" i="1"/>
  <c r="CD197" i="1"/>
  <c r="BV197" i="1"/>
  <c r="BN197" i="1"/>
  <c r="BF197" i="1"/>
  <c r="AX197" i="1"/>
  <c r="AP197" i="1"/>
  <c r="AH197" i="1"/>
  <c r="Z197" i="1"/>
  <c r="R197" i="1"/>
  <c r="DR196" i="1"/>
  <c r="DR197" i="1" l="1"/>
  <c r="DL198" i="1"/>
  <c r="DD198" i="1"/>
  <c r="CV198" i="1"/>
  <c r="CN198" i="1"/>
  <c r="CF198" i="1"/>
  <c r="BX198" i="1"/>
  <c r="BP198" i="1"/>
  <c r="BH198" i="1"/>
  <c r="AZ198" i="1"/>
  <c r="AR198" i="1"/>
  <c r="AJ198" i="1"/>
  <c r="AB198" i="1"/>
  <c r="T198" i="1"/>
  <c r="D199" i="1"/>
  <c r="DJ198" i="1"/>
  <c r="DB198" i="1"/>
  <c r="CT198" i="1"/>
  <c r="CL198" i="1"/>
  <c r="CD198" i="1"/>
  <c r="BV198" i="1"/>
  <c r="BN198" i="1"/>
  <c r="BF198" i="1"/>
  <c r="AX198" i="1"/>
  <c r="AP198" i="1"/>
  <c r="AH198" i="1"/>
  <c r="Z198" i="1"/>
  <c r="R198" i="1"/>
  <c r="DP198" i="1"/>
  <c r="DH198" i="1"/>
  <c r="CZ198" i="1"/>
  <c r="CR198" i="1"/>
  <c r="CJ198" i="1"/>
  <c r="CB198" i="1"/>
  <c r="BT198" i="1"/>
  <c r="BL198" i="1"/>
  <c r="BD198" i="1"/>
  <c r="AV198" i="1"/>
  <c r="AN198" i="1"/>
  <c r="AF198" i="1"/>
  <c r="X198" i="1"/>
  <c r="P198" i="1"/>
  <c r="DN198" i="1"/>
  <c r="DF198" i="1"/>
  <c r="CX198" i="1"/>
  <c r="CP198" i="1"/>
  <c r="CH198" i="1"/>
  <c r="BZ198" i="1"/>
  <c r="BR198" i="1"/>
  <c r="BJ198" i="1"/>
  <c r="BB198" i="1"/>
  <c r="AT198" i="1"/>
  <c r="AL198" i="1"/>
  <c r="AD198" i="1"/>
  <c r="V198" i="1"/>
  <c r="DP199" i="1" l="1"/>
  <c r="DH199" i="1"/>
  <c r="CZ199" i="1"/>
  <c r="CR199" i="1"/>
  <c r="CJ199" i="1"/>
  <c r="CB199" i="1"/>
  <c r="BT199" i="1"/>
  <c r="BL199" i="1"/>
  <c r="BD199" i="1"/>
  <c r="AV199" i="1"/>
  <c r="AN199" i="1"/>
  <c r="AF199" i="1"/>
  <c r="X199" i="1"/>
  <c r="P199" i="1"/>
  <c r="DN199" i="1"/>
  <c r="DF199" i="1"/>
  <c r="CX199" i="1"/>
  <c r="CP199" i="1"/>
  <c r="CH199" i="1"/>
  <c r="BZ199" i="1"/>
  <c r="BR199" i="1"/>
  <c r="BJ199" i="1"/>
  <c r="BB199" i="1"/>
  <c r="AT199" i="1"/>
  <c r="AL199" i="1"/>
  <c r="AD199" i="1"/>
  <c r="V199" i="1"/>
  <c r="DL199" i="1"/>
  <c r="DD199" i="1"/>
  <c r="CV199" i="1"/>
  <c r="CN199" i="1"/>
  <c r="CF199" i="1"/>
  <c r="BX199" i="1"/>
  <c r="BP199" i="1"/>
  <c r="BH199" i="1"/>
  <c r="AZ199" i="1"/>
  <c r="AR199" i="1"/>
  <c r="AJ199" i="1"/>
  <c r="AB199" i="1"/>
  <c r="T199" i="1"/>
  <c r="D200" i="1"/>
  <c r="DJ199" i="1"/>
  <c r="DB199" i="1"/>
  <c r="CT199" i="1"/>
  <c r="CL199" i="1"/>
  <c r="CD199" i="1"/>
  <c r="BV199" i="1"/>
  <c r="BN199" i="1"/>
  <c r="BF199" i="1"/>
  <c r="AX199" i="1"/>
  <c r="AP199" i="1"/>
  <c r="AH199" i="1"/>
  <c r="Z199" i="1"/>
  <c r="R199" i="1"/>
  <c r="DR198" i="1"/>
  <c r="DR199" i="1" l="1"/>
  <c r="DL200" i="1"/>
  <c r="DD200" i="1"/>
  <c r="CV200" i="1"/>
  <c r="CN200" i="1"/>
  <c r="CF200" i="1"/>
  <c r="BX200" i="1"/>
  <c r="BP200" i="1"/>
  <c r="BH200" i="1"/>
  <c r="AZ200" i="1"/>
  <c r="AR200" i="1"/>
  <c r="AJ200" i="1"/>
  <c r="AB200" i="1"/>
  <c r="T200" i="1"/>
  <c r="D201" i="1"/>
  <c r="DJ200" i="1"/>
  <c r="DB200" i="1"/>
  <c r="CT200" i="1"/>
  <c r="CL200" i="1"/>
  <c r="CD200" i="1"/>
  <c r="BV200" i="1"/>
  <c r="BN200" i="1"/>
  <c r="BF200" i="1"/>
  <c r="AX200" i="1"/>
  <c r="AP200" i="1"/>
  <c r="AH200" i="1"/>
  <c r="Z200" i="1"/>
  <c r="R200" i="1"/>
  <c r="DP200" i="1"/>
  <c r="DH200" i="1"/>
  <c r="CZ200" i="1"/>
  <c r="CR200" i="1"/>
  <c r="CJ200" i="1"/>
  <c r="CB200" i="1"/>
  <c r="BT200" i="1"/>
  <c r="BL200" i="1"/>
  <c r="BD200" i="1"/>
  <c r="AV200" i="1"/>
  <c r="AN200" i="1"/>
  <c r="AF200" i="1"/>
  <c r="X200" i="1"/>
  <c r="P200" i="1"/>
  <c r="DN200" i="1"/>
  <c r="DF200" i="1"/>
  <c r="CX200" i="1"/>
  <c r="CP200" i="1"/>
  <c r="CH200" i="1"/>
  <c r="BZ200" i="1"/>
  <c r="BR200" i="1"/>
  <c r="BJ200" i="1"/>
  <c r="BB200" i="1"/>
  <c r="AT200" i="1"/>
  <c r="AL200" i="1"/>
  <c r="AD200" i="1"/>
  <c r="V200" i="1"/>
  <c r="DP201" i="1" l="1"/>
  <c r="DP193" i="1" s="1"/>
  <c r="DH201" i="1"/>
  <c r="DH193" i="1" s="1"/>
  <c r="CZ201" i="1"/>
  <c r="CZ193" i="1" s="1"/>
  <c r="CR201" i="1"/>
  <c r="CR193" i="1" s="1"/>
  <c r="CJ201" i="1"/>
  <c r="CJ193" i="1" s="1"/>
  <c r="CB201" i="1"/>
  <c r="CB193" i="1" s="1"/>
  <c r="BT201" i="1"/>
  <c r="BT193" i="1" s="1"/>
  <c r="BL201" i="1"/>
  <c r="BL193" i="1" s="1"/>
  <c r="BD201" i="1"/>
  <c r="BD193" i="1" s="1"/>
  <c r="AV201" i="1"/>
  <c r="AV193" i="1" s="1"/>
  <c r="AN201" i="1"/>
  <c r="AN193" i="1" s="1"/>
  <c r="AF201" i="1"/>
  <c r="AF193" i="1" s="1"/>
  <c r="X201" i="1"/>
  <c r="X193" i="1" s="1"/>
  <c r="P201" i="1"/>
  <c r="DN201" i="1"/>
  <c r="DN193" i="1" s="1"/>
  <c r="DF201" i="1"/>
  <c r="DF193" i="1" s="1"/>
  <c r="CX201" i="1"/>
  <c r="CX193" i="1" s="1"/>
  <c r="CP201" i="1"/>
  <c r="CP193" i="1" s="1"/>
  <c r="CH201" i="1"/>
  <c r="CH193" i="1" s="1"/>
  <c r="BZ201" i="1"/>
  <c r="BZ193" i="1" s="1"/>
  <c r="BR201" i="1"/>
  <c r="BR193" i="1" s="1"/>
  <c r="BJ201" i="1"/>
  <c r="BJ193" i="1" s="1"/>
  <c r="BB201" i="1"/>
  <c r="BB193" i="1" s="1"/>
  <c r="AT201" i="1"/>
  <c r="AT193" i="1" s="1"/>
  <c r="AL201" i="1"/>
  <c r="AL193" i="1" s="1"/>
  <c r="AD201" i="1"/>
  <c r="AD193" i="1" s="1"/>
  <c r="V201" i="1"/>
  <c r="V193" i="1" s="1"/>
  <c r="DL201" i="1"/>
  <c r="DL193" i="1" s="1"/>
  <c r="DD201" i="1"/>
  <c r="DD193" i="1" s="1"/>
  <c r="CV201" i="1"/>
  <c r="CV193" i="1" s="1"/>
  <c r="CN201" i="1"/>
  <c r="CN193" i="1" s="1"/>
  <c r="CF201" i="1"/>
  <c r="CF193" i="1" s="1"/>
  <c r="BX201" i="1"/>
  <c r="BX193" i="1" s="1"/>
  <c r="BP201" i="1"/>
  <c r="BP193" i="1" s="1"/>
  <c r="BH201" i="1"/>
  <c r="BH193" i="1" s="1"/>
  <c r="AZ201" i="1"/>
  <c r="AZ193" i="1" s="1"/>
  <c r="AR201" i="1"/>
  <c r="AR193" i="1" s="1"/>
  <c r="AJ201" i="1"/>
  <c r="AJ193" i="1" s="1"/>
  <c r="AB201" i="1"/>
  <c r="AB193" i="1" s="1"/>
  <c r="T201" i="1"/>
  <c r="T193" i="1" s="1"/>
  <c r="D202" i="1"/>
  <c r="D203" i="1" s="1"/>
  <c r="DJ201" i="1"/>
  <c r="DJ193" i="1" s="1"/>
  <c r="DB201" i="1"/>
  <c r="DB193" i="1" s="1"/>
  <c r="CT201" i="1"/>
  <c r="CT193" i="1" s="1"/>
  <c r="CL201" i="1"/>
  <c r="CL193" i="1" s="1"/>
  <c r="CD201" i="1"/>
  <c r="CD193" i="1" s="1"/>
  <c r="BV201" i="1"/>
  <c r="BV193" i="1" s="1"/>
  <c r="BN201" i="1"/>
  <c r="BN193" i="1" s="1"/>
  <c r="BF201" i="1"/>
  <c r="BF193" i="1" s="1"/>
  <c r="AX201" i="1"/>
  <c r="AX193" i="1" s="1"/>
  <c r="AP201" i="1"/>
  <c r="AP193" i="1" s="1"/>
  <c r="AH201" i="1"/>
  <c r="AH193" i="1" s="1"/>
  <c r="Z201" i="1"/>
  <c r="Z193" i="1" s="1"/>
  <c r="R201" i="1"/>
  <c r="R193" i="1" s="1"/>
  <c r="DR200" i="1"/>
  <c r="P193" i="1"/>
  <c r="DR201" i="1" l="1"/>
  <c r="DR193" i="1" s="1"/>
  <c r="DP203" i="1"/>
  <c r="DH203" i="1"/>
  <c r="CZ203" i="1"/>
  <c r="CR203" i="1"/>
  <c r="CJ203" i="1"/>
  <c r="CB203" i="1"/>
  <c r="BT203" i="1"/>
  <c r="BL203" i="1"/>
  <c r="BD203" i="1"/>
  <c r="AV203" i="1"/>
  <c r="AN203" i="1"/>
  <c r="AF203" i="1"/>
  <c r="X203" i="1"/>
  <c r="P203" i="1"/>
  <c r="DN203" i="1"/>
  <c r="DF203" i="1"/>
  <c r="CX203" i="1"/>
  <c r="CP203" i="1"/>
  <c r="CH203" i="1"/>
  <c r="BZ203" i="1"/>
  <c r="BR203" i="1"/>
  <c r="BJ203" i="1"/>
  <c r="BB203" i="1"/>
  <c r="AT203" i="1"/>
  <c r="AL203" i="1"/>
  <c r="AD203" i="1"/>
  <c r="V203" i="1"/>
  <c r="DL203" i="1"/>
  <c r="DD203" i="1"/>
  <c r="CV203" i="1"/>
  <c r="CN203" i="1"/>
  <c r="CF203" i="1"/>
  <c r="BX203" i="1"/>
  <c r="BP203" i="1"/>
  <c r="BH203" i="1"/>
  <c r="AZ203" i="1"/>
  <c r="AR203" i="1"/>
  <c r="AJ203" i="1"/>
  <c r="AB203" i="1"/>
  <c r="T203" i="1"/>
  <c r="D204" i="1"/>
  <c r="DJ203" i="1"/>
  <c r="DB203" i="1"/>
  <c r="CT203" i="1"/>
  <c r="CL203" i="1"/>
  <c r="CD203" i="1"/>
  <c r="BV203" i="1"/>
  <c r="BN203" i="1"/>
  <c r="BF203" i="1"/>
  <c r="AX203" i="1"/>
  <c r="AP203" i="1"/>
  <c r="AH203" i="1"/>
  <c r="Z203" i="1"/>
  <c r="R203" i="1"/>
  <c r="DR203" i="1" l="1"/>
  <c r="DL204" i="1"/>
  <c r="DD204" i="1"/>
  <c r="CV204" i="1"/>
  <c r="CN204" i="1"/>
  <c r="CF204" i="1"/>
  <c r="BX204" i="1"/>
  <c r="BP204" i="1"/>
  <c r="BH204" i="1"/>
  <c r="AZ204" i="1"/>
  <c r="AR204" i="1"/>
  <c r="AJ204" i="1"/>
  <c r="AB204" i="1"/>
  <c r="T204" i="1"/>
  <c r="D205" i="1"/>
  <c r="DJ204" i="1"/>
  <c r="DB204" i="1"/>
  <c r="CT204" i="1"/>
  <c r="CL204" i="1"/>
  <c r="CD204" i="1"/>
  <c r="BV204" i="1"/>
  <c r="BN204" i="1"/>
  <c r="BF204" i="1"/>
  <c r="AX204" i="1"/>
  <c r="AP204" i="1"/>
  <c r="AH204" i="1"/>
  <c r="Z204" i="1"/>
  <c r="R204" i="1"/>
  <c r="DP204" i="1"/>
  <c r="DH204" i="1"/>
  <c r="CZ204" i="1"/>
  <c r="CR204" i="1"/>
  <c r="CJ204" i="1"/>
  <c r="CB204" i="1"/>
  <c r="BT204" i="1"/>
  <c r="BL204" i="1"/>
  <c r="BD204" i="1"/>
  <c r="AV204" i="1"/>
  <c r="AN204" i="1"/>
  <c r="AF204" i="1"/>
  <c r="X204" i="1"/>
  <c r="P204" i="1"/>
  <c r="DN204" i="1"/>
  <c r="DF204" i="1"/>
  <c r="CX204" i="1"/>
  <c r="CP204" i="1"/>
  <c r="CH204" i="1"/>
  <c r="BZ204" i="1"/>
  <c r="BR204" i="1"/>
  <c r="BJ204" i="1"/>
  <c r="BB204" i="1"/>
  <c r="AT204" i="1"/>
  <c r="AL204" i="1"/>
  <c r="AD204" i="1"/>
  <c r="V204" i="1"/>
  <c r="DP205" i="1" l="1"/>
  <c r="DH205" i="1"/>
  <c r="CZ205" i="1"/>
  <c r="CR205" i="1"/>
  <c r="CJ205" i="1"/>
  <c r="CB205" i="1"/>
  <c r="BT205" i="1"/>
  <c r="BL205" i="1"/>
  <c r="BD205" i="1"/>
  <c r="AV205" i="1"/>
  <c r="AN205" i="1"/>
  <c r="AF205" i="1"/>
  <c r="X205" i="1"/>
  <c r="P205" i="1"/>
  <c r="DN205" i="1"/>
  <c r="DF205" i="1"/>
  <c r="CX205" i="1"/>
  <c r="CP205" i="1"/>
  <c r="CH205" i="1"/>
  <c r="BZ205" i="1"/>
  <c r="BR205" i="1"/>
  <c r="BJ205" i="1"/>
  <c r="BB205" i="1"/>
  <c r="AT205" i="1"/>
  <c r="AL205" i="1"/>
  <c r="AD205" i="1"/>
  <c r="V205" i="1"/>
  <c r="DL205" i="1"/>
  <c r="DD205" i="1"/>
  <c r="CV205" i="1"/>
  <c r="CN205" i="1"/>
  <c r="CF205" i="1"/>
  <c r="BX205" i="1"/>
  <c r="BP205" i="1"/>
  <c r="BH205" i="1"/>
  <c r="AZ205" i="1"/>
  <c r="AR205" i="1"/>
  <c r="AJ205" i="1"/>
  <c r="AB205" i="1"/>
  <c r="T205" i="1"/>
  <c r="D206" i="1"/>
  <c r="DJ205" i="1"/>
  <c r="DB205" i="1"/>
  <c r="CT205" i="1"/>
  <c r="CL205" i="1"/>
  <c r="CD205" i="1"/>
  <c r="BV205" i="1"/>
  <c r="BN205" i="1"/>
  <c r="BF205" i="1"/>
  <c r="AX205" i="1"/>
  <c r="AP205" i="1"/>
  <c r="AH205" i="1"/>
  <c r="Z205" i="1"/>
  <c r="R205" i="1"/>
  <c r="DR204" i="1"/>
  <c r="DR205" i="1" l="1"/>
  <c r="DL206" i="1"/>
  <c r="DL202" i="1" s="1"/>
  <c r="DD206" i="1"/>
  <c r="CV206" i="1"/>
  <c r="CV202" i="1" s="1"/>
  <c r="CN206" i="1"/>
  <c r="CN202" i="1" s="1"/>
  <c r="CF206" i="1"/>
  <c r="CF202" i="1" s="1"/>
  <c r="BX206" i="1"/>
  <c r="BP206" i="1"/>
  <c r="BP202" i="1" s="1"/>
  <c r="BH206" i="1"/>
  <c r="BH202" i="1" s="1"/>
  <c r="AZ206" i="1"/>
  <c r="AZ202" i="1" s="1"/>
  <c r="AR206" i="1"/>
  <c r="AJ206" i="1"/>
  <c r="AJ202" i="1" s="1"/>
  <c r="AB206" i="1"/>
  <c r="AB202" i="1" s="1"/>
  <c r="T206" i="1"/>
  <c r="T202" i="1" s="1"/>
  <c r="D207" i="1"/>
  <c r="D208" i="1" s="1"/>
  <c r="DJ206" i="1"/>
  <c r="DJ202" i="1" s="1"/>
  <c r="DB206" i="1"/>
  <c r="DB202" i="1" s="1"/>
  <c r="CT206" i="1"/>
  <c r="CT202" i="1" s="1"/>
  <c r="CL206" i="1"/>
  <c r="CL202" i="1" s="1"/>
  <c r="CD206" i="1"/>
  <c r="CD202" i="1" s="1"/>
  <c r="BV206" i="1"/>
  <c r="BV202" i="1" s="1"/>
  <c r="BN206" i="1"/>
  <c r="BN202" i="1" s="1"/>
  <c r="BF206" i="1"/>
  <c r="BF202" i="1" s="1"/>
  <c r="AX206" i="1"/>
  <c r="AX202" i="1" s="1"/>
  <c r="AP206" i="1"/>
  <c r="AP202" i="1" s="1"/>
  <c r="AH206" i="1"/>
  <c r="AH202" i="1" s="1"/>
  <c r="Z206" i="1"/>
  <c r="Z202" i="1" s="1"/>
  <c r="R206" i="1"/>
  <c r="R202" i="1" s="1"/>
  <c r="DP206" i="1"/>
  <c r="DH206" i="1"/>
  <c r="DH202" i="1" s="1"/>
  <c r="CZ206" i="1"/>
  <c r="CZ202" i="1" s="1"/>
  <c r="CR206" i="1"/>
  <c r="CR202" i="1" s="1"/>
  <c r="CJ206" i="1"/>
  <c r="CB206" i="1"/>
  <c r="CB202" i="1" s="1"/>
  <c r="BT206" i="1"/>
  <c r="BT202" i="1" s="1"/>
  <c r="BL206" i="1"/>
  <c r="BL202" i="1" s="1"/>
  <c r="BD206" i="1"/>
  <c r="AV206" i="1"/>
  <c r="AV202" i="1" s="1"/>
  <c r="AN206" i="1"/>
  <c r="AN202" i="1" s="1"/>
  <c r="AF206" i="1"/>
  <c r="AF202" i="1" s="1"/>
  <c r="X206" i="1"/>
  <c r="P206" i="1"/>
  <c r="DN206" i="1"/>
  <c r="DN202" i="1" s="1"/>
  <c r="DF206" i="1"/>
  <c r="DF202" i="1" s="1"/>
  <c r="CX206" i="1"/>
  <c r="CP206" i="1"/>
  <c r="CP202" i="1" s="1"/>
  <c r="CH206" i="1"/>
  <c r="CH202" i="1" s="1"/>
  <c r="BZ206" i="1"/>
  <c r="BZ202" i="1" s="1"/>
  <c r="BR206" i="1"/>
  <c r="BJ206" i="1"/>
  <c r="BJ202" i="1" s="1"/>
  <c r="BB206" i="1"/>
  <c r="BB202" i="1" s="1"/>
  <c r="AT206" i="1"/>
  <c r="AT202" i="1" s="1"/>
  <c r="AL206" i="1"/>
  <c r="AL202" i="1" s="1"/>
  <c r="AD206" i="1"/>
  <c r="AD202" i="1" s="1"/>
  <c r="V206" i="1"/>
  <c r="V202" i="1" s="1"/>
  <c r="AR202" i="1"/>
  <c r="BX202" i="1"/>
  <c r="DD202" i="1"/>
  <c r="BR202" i="1"/>
  <c r="CX202" i="1"/>
  <c r="X202" i="1"/>
  <c r="BD202" i="1"/>
  <c r="CJ202" i="1"/>
  <c r="DP202" i="1"/>
  <c r="DL208" i="1" l="1"/>
  <c r="DD208" i="1"/>
  <c r="CV208" i="1"/>
  <c r="CN208" i="1"/>
  <c r="CF208" i="1"/>
  <c r="BX208" i="1"/>
  <c r="BP208" i="1"/>
  <c r="BH208" i="1"/>
  <c r="AZ208" i="1"/>
  <c r="AR208" i="1"/>
  <c r="AJ208" i="1"/>
  <c r="AB208" i="1"/>
  <c r="T208" i="1"/>
  <c r="D209" i="1"/>
  <c r="DJ208" i="1"/>
  <c r="DB208" i="1"/>
  <c r="CT208" i="1"/>
  <c r="CL208" i="1"/>
  <c r="CD208" i="1"/>
  <c r="BV208" i="1"/>
  <c r="BN208" i="1"/>
  <c r="BF208" i="1"/>
  <c r="AX208" i="1"/>
  <c r="AP208" i="1"/>
  <c r="AH208" i="1"/>
  <c r="Z208" i="1"/>
  <c r="R208" i="1"/>
  <c r="DP208" i="1"/>
  <c r="DH208" i="1"/>
  <c r="CZ208" i="1"/>
  <c r="CR208" i="1"/>
  <c r="CJ208" i="1"/>
  <c r="CB208" i="1"/>
  <c r="BT208" i="1"/>
  <c r="BL208" i="1"/>
  <c r="BD208" i="1"/>
  <c r="AV208" i="1"/>
  <c r="AN208" i="1"/>
  <c r="AF208" i="1"/>
  <c r="X208" i="1"/>
  <c r="P208" i="1"/>
  <c r="DN208" i="1"/>
  <c r="DF208" i="1"/>
  <c r="CX208" i="1"/>
  <c r="CP208" i="1"/>
  <c r="CH208" i="1"/>
  <c r="BZ208" i="1"/>
  <c r="BR208" i="1"/>
  <c r="BJ208" i="1"/>
  <c r="BB208" i="1"/>
  <c r="AT208" i="1"/>
  <c r="AL208" i="1"/>
  <c r="AD208" i="1"/>
  <c r="V208" i="1"/>
  <c r="DR206" i="1"/>
  <c r="DR202" i="1" s="1"/>
  <c r="P202" i="1"/>
  <c r="DR208" i="1" l="1"/>
  <c r="DP209" i="1"/>
  <c r="DH209" i="1"/>
  <c r="CZ209" i="1"/>
  <c r="CR209" i="1"/>
  <c r="CJ209" i="1"/>
  <c r="CB209" i="1"/>
  <c r="BT209" i="1"/>
  <c r="BL209" i="1"/>
  <c r="BD209" i="1"/>
  <c r="AV209" i="1"/>
  <c r="AN209" i="1"/>
  <c r="AF209" i="1"/>
  <c r="X209" i="1"/>
  <c r="P209" i="1"/>
  <c r="DN209" i="1"/>
  <c r="DF209" i="1"/>
  <c r="CX209" i="1"/>
  <c r="CP209" i="1"/>
  <c r="CH209" i="1"/>
  <c r="BZ209" i="1"/>
  <c r="BR209" i="1"/>
  <c r="BJ209" i="1"/>
  <c r="BB209" i="1"/>
  <c r="AT209" i="1"/>
  <c r="AL209" i="1"/>
  <c r="AD209" i="1"/>
  <c r="V209" i="1"/>
  <c r="DL209" i="1"/>
  <c r="DD209" i="1"/>
  <c r="CV209" i="1"/>
  <c r="CN209" i="1"/>
  <c r="CF209" i="1"/>
  <c r="BX209" i="1"/>
  <c r="BP209" i="1"/>
  <c r="BH209" i="1"/>
  <c r="AZ209" i="1"/>
  <c r="AR209" i="1"/>
  <c r="AJ209" i="1"/>
  <c r="AB209" i="1"/>
  <c r="T209" i="1"/>
  <c r="D210" i="1"/>
  <c r="DJ209" i="1"/>
  <c r="DB209" i="1"/>
  <c r="CT209" i="1"/>
  <c r="CL209" i="1"/>
  <c r="CD209" i="1"/>
  <c r="BV209" i="1"/>
  <c r="BN209" i="1"/>
  <c r="BF209" i="1"/>
  <c r="AX209" i="1"/>
  <c r="AP209" i="1"/>
  <c r="AH209" i="1"/>
  <c r="Z209" i="1"/>
  <c r="R209" i="1"/>
  <c r="DR209" i="1" l="1"/>
  <c r="DL210" i="1"/>
  <c r="DD210" i="1"/>
  <c r="CV210" i="1"/>
  <c r="CN210" i="1"/>
  <c r="CF210" i="1"/>
  <c r="BX210" i="1"/>
  <c r="BP210" i="1"/>
  <c r="BH210" i="1"/>
  <c r="AZ210" i="1"/>
  <c r="AR210" i="1"/>
  <c r="AJ210" i="1"/>
  <c r="AB210" i="1"/>
  <c r="T210" i="1"/>
  <c r="D211" i="1"/>
  <c r="DJ210" i="1"/>
  <c r="DB210" i="1"/>
  <c r="CT210" i="1"/>
  <c r="CL210" i="1"/>
  <c r="CD210" i="1"/>
  <c r="BV210" i="1"/>
  <c r="BN210" i="1"/>
  <c r="BF210" i="1"/>
  <c r="AX210" i="1"/>
  <c r="AP210" i="1"/>
  <c r="AH210" i="1"/>
  <c r="Z210" i="1"/>
  <c r="R210" i="1"/>
  <c r="DP210" i="1"/>
  <c r="DH210" i="1"/>
  <c r="CZ210" i="1"/>
  <c r="CR210" i="1"/>
  <c r="CJ210" i="1"/>
  <c r="CB210" i="1"/>
  <c r="BT210" i="1"/>
  <c r="BL210" i="1"/>
  <c r="BD210" i="1"/>
  <c r="AV210" i="1"/>
  <c r="AN210" i="1"/>
  <c r="AF210" i="1"/>
  <c r="X210" i="1"/>
  <c r="P210" i="1"/>
  <c r="DN210" i="1"/>
  <c r="DF210" i="1"/>
  <c r="CX210" i="1"/>
  <c r="CP210" i="1"/>
  <c r="CH210" i="1"/>
  <c r="BZ210" i="1"/>
  <c r="BR210" i="1"/>
  <c r="BJ210" i="1"/>
  <c r="BB210" i="1"/>
  <c r="AT210" i="1"/>
  <c r="AL210" i="1"/>
  <c r="AD210" i="1"/>
  <c r="V210" i="1"/>
  <c r="DP211" i="1" l="1"/>
  <c r="DH211" i="1"/>
  <c r="CZ211" i="1"/>
  <c r="CR211" i="1"/>
  <c r="CJ211" i="1"/>
  <c r="CB211" i="1"/>
  <c r="BT211" i="1"/>
  <c r="BL211" i="1"/>
  <c r="BD211" i="1"/>
  <c r="AV211" i="1"/>
  <c r="AN211" i="1"/>
  <c r="AF211" i="1"/>
  <c r="X211" i="1"/>
  <c r="P211" i="1"/>
  <c r="DN211" i="1"/>
  <c r="DF211" i="1"/>
  <c r="CX211" i="1"/>
  <c r="CP211" i="1"/>
  <c r="CH211" i="1"/>
  <c r="BZ211" i="1"/>
  <c r="BR211" i="1"/>
  <c r="BJ211" i="1"/>
  <c r="BB211" i="1"/>
  <c r="AT211" i="1"/>
  <c r="AL211" i="1"/>
  <c r="AD211" i="1"/>
  <c r="V211" i="1"/>
  <c r="DL211" i="1"/>
  <c r="DD211" i="1"/>
  <c r="CV211" i="1"/>
  <c r="CN211" i="1"/>
  <c r="CF211" i="1"/>
  <c r="BX211" i="1"/>
  <c r="BP211" i="1"/>
  <c r="BH211" i="1"/>
  <c r="AZ211" i="1"/>
  <c r="AR211" i="1"/>
  <c r="AJ211" i="1"/>
  <c r="AB211" i="1"/>
  <c r="T211" i="1"/>
  <c r="D212" i="1"/>
  <c r="DJ211" i="1"/>
  <c r="DB211" i="1"/>
  <c r="CT211" i="1"/>
  <c r="CL211" i="1"/>
  <c r="CD211" i="1"/>
  <c r="BV211" i="1"/>
  <c r="BN211" i="1"/>
  <c r="BF211" i="1"/>
  <c r="AX211" i="1"/>
  <c r="AP211" i="1"/>
  <c r="AH211" i="1"/>
  <c r="Z211" i="1"/>
  <c r="R211" i="1"/>
  <c r="DR210" i="1"/>
  <c r="DR211" i="1" l="1"/>
  <c r="DL212" i="1"/>
  <c r="DD212" i="1"/>
  <c r="CV212" i="1"/>
  <c r="CN212" i="1"/>
  <c r="CF212" i="1"/>
  <c r="BX212" i="1"/>
  <c r="BP212" i="1"/>
  <c r="BH212" i="1"/>
  <c r="AZ212" i="1"/>
  <c r="AR212" i="1"/>
  <c r="AJ212" i="1"/>
  <c r="AB212" i="1"/>
  <c r="T212" i="1"/>
  <c r="D213" i="1"/>
  <c r="DJ212" i="1"/>
  <c r="DB212" i="1"/>
  <c r="CT212" i="1"/>
  <c r="CL212" i="1"/>
  <c r="CD212" i="1"/>
  <c r="BV212" i="1"/>
  <c r="BN212" i="1"/>
  <c r="BF212" i="1"/>
  <c r="AX212" i="1"/>
  <c r="AP212" i="1"/>
  <c r="AH212" i="1"/>
  <c r="Z212" i="1"/>
  <c r="R212" i="1"/>
  <c r="DP212" i="1"/>
  <c r="DH212" i="1"/>
  <c r="CZ212" i="1"/>
  <c r="CR212" i="1"/>
  <c r="CJ212" i="1"/>
  <c r="CB212" i="1"/>
  <c r="BT212" i="1"/>
  <c r="BL212" i="1"/>
  <c r="BD212" i="1"/>
  <c r="AV212" i="1"/>
  <c r="AN212" i="1"/>
  <c r="AF212" i="1"/>
  <c r="X212" i="1"/>
  <c r="P212" i="1"/>
  <c r="DN212" i="1"/>
  <c r="DF212" i="1"/>
  <c r="CX212" i="1"/>
  <c r="CP212" i="1"/>
  <c r="CH212" i="1"/>
  <c r="BZ212" i="1"/>
  <c r="BR212" i="1"/>
  <c r="BJ212" i="1"/>
  <c r="BB212" i="1"/>
  <c r="AT212" i="1"/>
  <c r="AL212" i="1"/>
  <c r="AD212" i="1"/>
  <c r="V212" i="1"/>
  <c r="DP213" i="1" l="1"/>
  <c r="DP207" i="1" s="1"/>
  <c r="DH213" i="1"/>
  <c r="DH207" i="1" s="1"/>
  <c r="CZ213" i="1"/>
  <c r="CZ207" i="1" s="1"/>
  <c r="CR213" i="1"/>
  <c r="CR207" i="1" s="1"/>
  <c r="CJ213" i="1"/>
  <c r="CJ207" i="1" s="1"/>
  <c r="CB213" i="1"/>
  <c r="CB207" i="1" s="1"/>
  <c r="BT213" i="1"/>
  <c r="BT207" i="1" s="1"/>
  <c r="BL213" i="1"/>
  <c r="BL207" i="1" s="1"/>
  <c r="BD213" i="1"/>
  <c r="BD207" i="1" s="1"/>
  <c r="AV213" i="1"/>
  <c r="AV207" i="1" s="1"/>
  <c r="AN213" i="1"/>
  <c r="AN207" i="1" s="1"/>
  <c r="AF213" i="1"/>
  <c r="AF207" i="1" s="1"/>
  <c r="X213" i="1"/>
  <c r="X207" i="1" s="1"/>
  <c r="P213" i="1"/>
  <c r="DN213" i="1"/>
  <c r="DN207" i="1" s="1"/>
  <c r="DF213" i="1"/>
  <c r="DF207" i="1" s="1"/>
  <c r="CX213" i="1"/>
  <c r="CX207" i="1" s="1"/>
  <c r="CP213" i="1"/>
  <c r="CP207" i="1" s="1"/>
  <c r="CH213" i="1"/>
  <c r="CH207" i="1" s="1"/>
  <c r="BZ213" i="1"/>
  <c r="BZ207" i="1" s="1"/>
  <c r="BR213" i="1"/>
  <c r="BR207" i="1" s="1"/>
  <c r="BJ213" i="1"/>
  <c r="BJ207" i="1" s="1"/>
  <c r="BB213" i="1"/>
  <c r="BB207" i="1" s="1"/>
  <c r="AT213" i="1"/>
  <c r="AT207" i="1" s="1"/>
  <c r="AL213" i="1"/>
  <c r="AL207" i="1" s="1"/>
  <c r="AD213" i="1"/>
  <c r="AD207" i="1" s="1"/>
  <c r="V213" i="1"/>
  <c r="V207" i="1" s="1"/>
  <c r="DL213" i="1"/>
  <c r="DL207" i="1" s="1"/>
  <c r="DD213" i="1"/>
  <c r="CV213" i="1"/>
  <c r="CV207" i="1" s="1"/>
  <c r="CN213" i="1"/>
  <c r="CN207" i="1" s="1"/>
  <c r="CF213" i="1"/>
  <c r="CF207" i="1" s="1"/>
  <c r="BX213" i="1"/>
  <c r="BP213" i="1"/>
  <c r="BP207" i="1" s="1"/>
  <c r="BH213" i="1"/>
  <c r="BH207" i="1" s="1"/>
  <c r="AZ213" i="1"/>
  <c r="AZ207" i="1" s="1"/>
  <c r="AR213" i="1"/>
  <c r="AJ213" i="1"/>
  <c r="AJ207" i="1" s="1"/>
  <c r="AB213" i="1"/>
  <c r="AB207" i="1" s="1"/>
  <c r="T213" i="1"/>
  <c r="T207" i="1" s="1"/>
  <c r="D214" i="1"/>
  <c r="D215" i="1" s="1"/>
  <c r="DJ213" i="1"/>
  <c r="DJ207" i="1" s="1"/>
  <c r="DB213" i="1"/>
  <c r="DB207" i="1" s="1"/>
  <c r="CT213" i="1"/>
  <c r="CT207" i="1" s="1"/>
  <c r="CL213" i="1"/>
  <c r="CL207" i="1" s="1"/>
  <c r="CD213" i="1"/>
  <c r="CD207" i="1" s="1"/>
  <c r="BV213" i="1"/>
  <c r="BV207" i="1" s="1"/>
  <c r="BN213" i="1"/>
  <c r="BN207" i="1" s="1"/>
  <c r="BF213" i="1"/>
  <c r="BF207" i="1" s="1"/>
  <c r="AX213" i="1"/>
  <c r="AX207" i="1" s="1"/>
  <c r="AP213" i="1"/>
  <c r="AP207" i="1" s="1"/>
  <c r="AH213" i="1"/>
  <c r="AH207" i="1" s="1"/>
  <c r="Z213" i="1"/>
  <c r="Z207" i="1" s="1"/>
  <c r="R213" i="1"/>
  <c r="R207" i="1" s="1"/>
  <c r="AR207" i="1"/>
  <c r="BX207" i="1"/>
  <c r="DD207" i="1"/>
  <c r="DR212" i="1"/>
  <c r="DR213" i="1" l="1"/>
  <c r="DR207" i="1" s="1"/>
  <c r="DP215" i="1"/>
  <c r="DH215" i="1"/>
  <c r="CZ215" i="1"/>
  <c r="CR215" i="1"/>
  <c r="CJ215" i="1"/>
  <c r="CB215" i="1"/>
  <c r="BT215" i="1"/>
  <c r="BL215" i="1"/>
  <c r="BD215" i="1"/>
  <c r="AV215" i="1"/>
  <c r="AN215" i="1"/>
  <c r="AF215" i="1"/>
  <c r="X215" i="1"/>
  <c r="P215" i="1"/>
  <c r="DN215" i="1"/>
  <c r="DF215" i="1"/>
  <c r="CX215" i="1"/>
  <c r="CP215" i="1"/>
  <c r="CH215" i="1"/>
  <c r="BZ215" i="1"/>
  <c r="BR215" i="1"/>
  <c r="BJ215" i="1"/>
  <c r="BB215" i="1"/>
  <c r="AT215" i="1"/>
  <c r="AL215" i="1"/>
  <c r="AD215" i="1"/>
  <c r="V215" i="1"/>
  <c r="DL215" i="1"/>
  <c r="DD215" i="1"/>
  <c r="CV215" i="1"/>
  <c r="CN215" i="1"/>
  <c r="CF215" i="1"/>
  <c r="BX215" i="1"/>
  <c r="BP215" i="1"/>
  <c r="BH215" i="1"/>
  <c r="AZ215" i="1"/>
  <c r="AR215" i="1"/>
  <c r="AJ215" i="1"/>
  <c r="AB215" i="1"/>
  <c r="T215" i="1"/>
  <c r="D216" i="1"/>
  <c r="DJ215" i="1"/>
  <c r="DB215" i="1"/>
  <c r="CT215" i="1"/>
  <c r="CL215" i="1"/>
  <c r="CD215" i="1"/>
  <c r="BV215" i="1"/>
  <c r="BN215" i="1"/>
  <c r="BF215" i="1"/>
  <c r="AX215" i="1"/>
  <c r="AP215" i="1"/>
  <c r="AH215" i="1"/>
  <c r="Z215" i="1"/>
  <c r="R215" i="1"/>
  <c r="P207" i="1"/>
  <c r="DR215" i="1" l="1"/>
  <c r="DL216" i="1"/>
  <c r="DD216" i="1"/>
  <c r="CV216" i="1"/>
  <c r="CN216" i="1"/>
  <c r="CF216" i="1"/>
  <c r="BX216" i="1"/>
  <c r="BP216" i="1"/>
  <c r="BH216" i="1"/>
  <c r="AZ216" i="1"/>
  <c r="AR216" i="1"/>
  <c r="AJ216" i="1"/>
  <c r="AB216" i="1"/>
  <c r="T216" i="1"/>
  <c r="D217" i="1"/>
  <c r="DJ216" i="1"/>
  <c r="DB216" i="1"/>
  <c r="CT216" i="1"/>
  <c r="CL216" i="1"/>
  <c r="CD216" i="1"/>
  <c r="BV216" i="1"/>
  <c r="BN216" i="1"/>
  <c r="BF216" i="1"/>
  <c r="AX216" i="1"/>
  <c r="AP216" i="1"/>
  <c r="AH216" i="1"/>
  <c r="Z216" i="1"/>
  <c r="R216" i="1"/>
  <c r="DP216" i="1"/>
  <c r="DH216" i="1"/>
  <c r="CZ216" i="1"/>
  <c r="CR216" i="1"/>
  <c r="CJ216" i="1"/>
  <c r="CB216" i="1"/>
  <c r="BT216" i="1"/>
  <c r="BL216" i="1"/>
  <c r="BD216" i="1"/>
  <c r="AV216" i="1"/>
  <c r="AN216" i="1"/>
  <c r="AF216" i="1"/>
  <c r="X216" i="1"/>
  <c r="P216" i="1"/>
  <c r="DN216" i="1"/>
  <c r="DF216" i="1"/>
  <c r="CX216" i="1"/>
  <c r="CP216" i="1"/>
  <c r="CH216" i="1"/>
  <c r="BZ216" i="1"/>
  <c r="BR216" i="1"/>
  <c r="BJ216" i="1"/>
  <c r="BB216" i="1"/>
  <c r="AT216" i="1"/>
  <c r="AL216" i="1"/>
  <c r="AD216" i="1"/>
  <c r="V216" i="1"/>
  <c r="DR216" i="1" l="1"/>
  <c r="DP217" i="1"/>
  <c r="DH217" i="1"/>
  <c r="CZ217" i="1"/>
  <c r="CR217" i="1"/>
  <c r="CJ217" i="1"/>
  <c r="CB217" i="1"/>
  <c r="BT217" i="1"/>
  <c r="BL217" i="1"/>
  <c r="BD217" i="1"/>
  <c r="AV217" i="1"/>
  <c r="AN217" i="1"/>
  <c r="AF217" i="1"/>
  <c r="X217" i="1"/>
  <c r="P217" i="1"/>
  <c r="DN217" i="1"/>
  <c r="DF217" i="1"/>
  <c r="CX217" i="1"/>
  <c r="CP217" i="1"/>
  <c r="CH217" i="1"/>
  <c r="BZ217" i="1"/>
  <c r="BR217" i="1"/>
  <c r="BJ217" i="1"/>
  <c r="BB217" i="1"/>
  <c r="AT217" i="1"/>
  <c r="AL217" i="1"/>
  <c r="AD217" i="1"/>
  <c r="V217" i="1"/>
  <c r="DL217" i="1"/>
  <c r="DD217" i="1"/>
  <c r="CV217" i="1"/>
  <c r="CN217" i="1"/>
  <c r="CF217" i="1"/>
  <c r="BX217" i="1"/>
  <c r="BP217" i="1"/>
  <c r="BH217" i="1"/>
  <c r="AZ217" i="1"/>
  <c r="AR217" i="1"/>
  <c r="AJ217" i="1"/>
  <c r="AB217" i="1"/>
  <c r="T217" i="1"/>
  <c r="D218" i="1"/>
  <c r="DJ217" i="1"/>
  <c r="DB217" i="1"/>
  <c r="CT217" i="1"/>
  <c r="CL217" i="1"/>
  <c r="CD217" i="1"/>
  <c r="BV217" i="1"/>
  <c r="BN217" i="1"/>
  <c r="BF217" i="1"/>
  <c r="AX217" i="1"/>
  <c r="AP217" i="1"/>
  <c r="AH217" i="1"/>
  <c r="Z217" i="1"/>
  <c r="R217" i="1"/>
  <c r="DR217" i="1" l="1"/>
  <c r="DL218" i="1"/>
  <c r="DD218" i="1"/>
  <c r="DD214" i="1" s="1"/>
  <c r="CV218" i="1"/>
  <c r="CV214" i="1" s="1"/>
  <c r="CN218" i="1"/>
  <c r="CF218" i="1"/>
  <c r="BX218" i="1"/>
  <c r="BX214" i="1" s="1"/>
  <c r="BP218" i="1"/>
  <c r="BP214" i="1" s="1"/>
  <c r="BH218" i="1"/>
  <c r="AZ218" i="1"/>
  <c r="AR218" i="1"/>
  <c r="AR214" i="1" s="1"/>
  <c r="AJ218" i="1"/>
  <c r="AJ214" i="1" s="1"/>
  <c r="AB218" i="1"/>
  <c r="T218" i="1"/>
  <c r="D219" i="1"/>
  <c r="D220" i="1" s="1"/>
  <c r="DJ218" i="1"/>
  <c r="DJ214" i="1" s="1"/>
  <c r="DB218" i="1"/>
  <c r="CT218" i="1"/>
  <c r="CL218" i="1"/>
  <c r="CL214" i="1" s="1"/>
  <c r="CD218" i="1"/>
  <c r="CD214" i="1" s="1"/>
  <c r="BV218" i="1"/>
  <c r="BN218" i="1"/>
  <c r="BF218" i="1"/>
  <c r="BF214" i="1" s="1"/>
  <c r="AX218" i="1"/>
  <c r="AX214" i="1" s="1"/>
  <c r="AP218" i="1"/>
  <c r="AH218" i="1"/>
  <c r="Z218" i="1"/>
  <c r="Z214" i="1" s="1"/>
  <c r="R218" i="1"/>
  <c r="R214" i="1" s="1"/>
  <c r="DP218" i="1"/>
  <c r="DH218" i="1"/>
  <c r="DH214" i="1" s="1"/>
  <c r="CZ218" i="1"/>
  <c r="CR218" i="1"/>
  <c r="CJ218" i="1"/>
  <c r="CB218" i="1"/>
  <c r="CB214" i="1" s="1"/>
  <c r="BT218" i="1"/>
  <c r="BT214" i="1" s="1"/>
  <c r="BL218" i="1"/>
  <c r="BD218" i="1"/>
  <c r="AV218" i="1"/>
  <c r="AV214" i="1" s="1"/>
  <c r="AN218" i="1"/>
  <c r="AN214" i="1" s="1"/>
  <c r="AF218" i="1"/>
  <c r="X218" i="1"/>
  <c r="P218" i="1"/>
  <c r="DN218" i="1"/>
  <c r="DN214" i="1" s="1"/>
  <c r="DF218" i="1"/>
  <c r="CX218" i="1"/>
  <c r="CP218" i="1"/>
  <c r="CP214" i="1" s="1"/>
  <c r="CH218" i="1"/>
  <c r="BZ218" i="1"/>
  <c r="BR218" i="1"/>
  <c r="BJ218" i="1"/>
  <c r="BJ214" i="1" s="1"/>
  <c r="BB218" i="1"/>
  <c r="BB214" i="1" s="1"/>
  <c r="AT218" i="1"/>
  <c r="AT214" i="1" s="1"/>
  <c r="AL218" i="1"/>
  <c r="AL214" i="1" s="1"/>
  <c r="AD218" i="1"/>
  <c r="AD214" i="1" s="1"/>
  <c r="V218" i="1"/>
  <c r="V214" i="1" s="1"/>
  <c r="BR214" i="1"/>
  <c r="CX214" i="1"/>
  <c r="X214" i="1"/>
  <c r="BD214" i="1"/>
  <c r="CJ214" i="1"/>
  <c r="DP214" i="1"/>
  <c r="AP214" i="1"/>
  <c r="AH214" i="1"/>
  <c r="BN214" i="1"/>
  <c r="CT214" i="1"/>
  <c r="T214" i="1"/>
  <c r="AZ214" i="1"/>
  <c r="CF214" i="1"/>
  <c r="DL214" i="1"/>
  <c r="BZ214" i="1"/>
  <c r="DF214" i="1"/>
  <c r="AF214" i="1"/>
  <c r="BL214" i="1"/>
  <c r="CR214" i="1"/>
  <c r="P214" i="1"/>
  <c r="BV214" i="1"/>
  <c r="DB214" i="1"/>
  <c r="AB214" i="1"/>
  <c r="BH214" i="1"/>
  <c r="CN214" i="1"/>
  <c r="CH214" i="1"/>
  <c r="CZ214" i="1"/>
  <c r="DL220" i="1" l="1"/>
  <c r="DD220" i="1"/>
  <c r="CV220" i="1"/>
  <c r="CN220" i="1"/>
  <c r="CF220" i="1"/>
  <c r="BX220" i="1"/>
  <c r="BP220" i="1"/>
  <c r="BH220" i="1"/>
  <c r="AZ220" i="1"/>
  <c r="AR220" i="1"/>
  <c r="AJ220" i="1"/>
  <c r="AB220" i="1"/>
  <c r="T220" i="1"/>
  <c r="D221" i="1"/>
  <c r="DJ220" i="1"/>
  <c r="DB220" i="1"/>
  <c r="CT220" i="1"/>
  <c r="CL220" i="1"/>
  <c r="CD220" i="1"/>
  <c r="BV220" i="1"/>
  <c r="BN220" i="1"/>
  <c r="BF220" i="1"/>
  <c r="AX220" i="1"/>
  <c r="AP220" i="1"/>
  <c r="AH220" i="1"/>
  <c r="Z220" i="1"/>
  <c r="R220" i="1"/>
  <c r="DP220" i="1"/>
  <c r="DH220" i="1"/>
  <c r="CZ220" i="1"/>
  <c r="CR220" i="1"/>
  <c r="CJ220" i="1"/>
  <c r="CB220" i="1"/>
  <c r="BT220" i="1"/>
  <c r="BL220" i="1"/>
  <c r="BD220" i="1"/>
  <c r="AV220" i="1"/>
  <c r="AN220" i="1"/>
  <c r="AF220" i="1"/>
  <c r="X220" i="1"/>
  <c r="P220" i="1"/>
  <c r="DN220" i="1"/>
  <c r="DF220" i="1"/>
  <c r="CX220" i="1"/>
  <c r="CP220" i="1"/>
  <c r="CH220" i="1"/>
  <c r="BZ220" i="1"/>
  <c r="BR220" i="1"/>
  <c r="BJ220" i="1"/>
  <c r="BB220" i="1"/>
  <c r="AT220" i="1"/>
  <c r="AL220" i="1"/>
  <c r="AD220" i="1"/>
  <c r="V220" i="1"/>
  <c r="DR218" i="1"/>
  <c r="DR214" i="1" s="1"/>
  <c r="DR220" i="1" l="1"/>
  <c r="DP221" i="1"/>
  <c r="DH221" i="1"/>
  <c r="CZ221" i="1"/>
  <c r="CR221" i="1"/>
  <c r="CJ221" i="1"/>
  <c r="CB221" i="1"/>
  <c r="BT221" i="1"/>
  <c r="BL221" i="1"/>
  <c r="BD221" i="1"/>
  <c r="AV221" i="1"/>
  <c r="AN221" i="1"/>
  <c r="AF221" i="1"/>
  <c r="X221" i="1"/>
  <c r="P221" i="1"/>
  <c r="DN221" i="1"/>
  <c r="DF221" i="1"/>
  <c r="CX221" i="1"/>
  <c r="CP221" i="1"/>
  <c r="CH221" i="1"/>
  <c r="BZ221" i="1"/>
  <c r="BR221" i="1"/>
  <c r="BJ221" i="1"/>
  <c r="BB221" i="1"/>
  <c r="AT221" i="1"/>
  <c r="AL221" i="1"/>
  <c r="AD221" i="1"/>
  <c r="V221" i="1"/>
  <c r="DL221" i="1"/>
  <c r="DD221" i="1"/>
  <c r="CV221" i="1"/>
  <c r="CN221" i="1"/>
  <c r="CF221" i="1"/>
  <c r="BX221" i="1"/>
  <c r="BP221" i="1"/>
  <c r="BH221" i="1"/>
  <c r="AZ221" i="1"/>
  <c r="AR221" i="1"/>
  <c r="AJ221" i="1"/>
  <c r="AB221" i="1"/>
  <c r="T221" i="1"/>
  <c r="D222" i="1"/>
  <c r="DJ221" i="1"/>
  <c r="DB221" i="1"/>
  <c r="CT221" i="1"/>
  <c r="CL221" i="1"/>
  <c r="CD221" i="1"/>
  <c r="BV221" i="1"/>
  <c r="BN221" i="1"/>
  <c r="BF221" i="1"/>
  <c r="AX221" i="1"/>
  <c r="AP221" i="1"/>
  <c r="AH221" i="1"/>
  <c r="Z221" i="1"/>
  <c r="R221" i="1"/>
  <c r="DR221" i="1" l="1"/>
  <c r="DL222" i="1"/>
  <c r="DD222" i="1"/>
  <c r="CV222" i="1"/>
  <c r="CN222" i="1"/>
  <c r="CF222" i="1"/>
  <c r="BX222" i="1"/>
  <c r="BP222" i="1"/>
  <c r="BH222" i="1"/>
  <c r="AZ222" i="1"/>
  <c r="AR222" i="1"/>
  <c r="AJ222" i="1"/>
  <c r="AB222" i="1"/>
  <c r="T222" i="1"/>
  <c r="DJ222" i="1"/>
  <c r="DB222" i="1"/>
  <c r="CT222" i="1"/>
  <c r="CL222" i="1"/>
  <c r="CD222" i="1"/>
  <c r="BV222" i="1"/>
  <c r="BN222" i="1"/>
  <c r="BF222" i="1"/>
  <c r="AX222" i="1"/>
  <c r="AP222" i="1"/>
  <c r="AH222" i="1"/>
  <c r="Z222" i="1"/>
  <c r="R222" i="1"/>
  <c r="D223" i="1"/>
  <c r="DP222" i="1"/>
  <c r="DH222" i="1"/>
  <c r="CZ222" i="1"/>
  <c r="CR222" i="1"/>
  <c r="CJ222" i="1"/>
  <c r="CB222" i="1"/>
  <c r="BT222" i="1"/>
  <c r="BL222" i="1"/>
  <c r="BD222" i="1"/>
  <c r="AV222" i="1"/>
  <c r="AN222" i="1"/>
  <c r="AF222" i="1"/>
  <c r="X222" i="1"/>
  <c r="P222" i="1"/>
  <c r="DN222" i="1"/>
  <c r="DF222" i="1"/>
  <c r="CX222" i="1"/>
  <c r="CP222" i="1"/>
  <c r="CH222" i="1"/>
  <c r="BZ222" i="1"/>
  <c r="BR222" i="1"/>
  <c r="BJ222" i="1"/>
  <c r="BB222" i="1"/>
  <c r="AT222" i="1"/>
  <c r="AL222" i="1"/>
  <c r="AD222" i="1"/>
  <c r="V222" i="1"/>
  <c r="DR222" i="1" l="1"/>
  <c r="DP223" i="1"/>
  <c r="DH223" i="1"/>
  <c r="CZ223" i="1"/>
  <c r="CR223" i="1"/>
  <c r="CJ223" i="1"/>
  <c r="CB223" i="1"/>
  <c r="BT223" i="1"/>
  <c r="BL223" i="1"/>
  <c r="BD223" i="1"/>
  <c r="AV223" i="1"/>
  <c r="AN223" i="1"/>
  <c r="AF223" i="1"/>
  <c r="X223" i="1"/>
  <c r="P223" i="1"/>
  <c r="DL223" i="1"/>
  <c r="DB223" i="1"/>
  <c r="CP223" i="1"/>
  <c r="CF223" i="1"/>
  <c r="BV223" i="1"/>
  <c r="BJ223" i="1"/>
  <c r="AZ223" i="1"/>
  <c r="AP223" i="1"/>
  <c r="AD223" i="1"/>
  <c r="T223" i="1"/>
  <c r="DJ223" i="1"/>
  <c r="CX223" i="1"/>
  <c r="CN223" i="1"/>
  <c r="CD223" i="1"/>
  <c r="BR223" i="1"/>
  <c r="BH223" i="1"/>
  <c r="AX223" i="1"/>
  <c r="AL223" i="1"/>
  <c r="AB223" i="1"/>
  <c r="R223" i="1"/>
  <c r="DF223" i="1"/>
  <c r="CV223" i="1"/>
  <c r="CL223" i="1"/>
  <c r="BZ223" i="1"/>
  <c r="BP223" i="1"/>
  <c r="BF223" i="1"/>
  <c r="AT223" i="1"/>
  <c r="AJ223" i="1"/>
  <c r="Z223" i="1"/>
  <c r="D224" i="1"/>
  <c r="DN223" i="1"/>
  <c r="DD223" i="1"/>
  <c r="CT223" i="1"/>
  <c r="CH223" i="1"/>
  <c r="BX223" i="1"/>
  <c r="BN223" i="1"/>
  <c r="BB223" i="1"/>
  <c r="AR223" i="1"/>
  <c r="AH223" i="1"/>
  <c r="V223" i="1"/>
  <c r="DR223" i="1" l="1"/>
  <c r="DL224" i="1"/>
  <c r="DD224" i="1"/>
  <c r="CV224" i="1"/>
  <c r="CN224" i="1"/>
  <c r="CF224" i="1"/>
  <c r="BX224" i="1"/>
  <c r="BP224" i="1"/>
  <c r="BH224" i="1"/>
  <c r="AZ224" i="1"/>
  <c r="AR224" i="1"/>
  <c r="AJ224" i="1"/>
  <c r="AB224" i="1"/>
  <c r="T224" i="1"/>
  <c r="DN224" i="1"/>
  <c r="DB224" i="1"/>
  <c r="CR224" i="1"/>
  <c r="CH224" i="1"/>
  <c r="BV224" i="1"/>
  <c r="BL224" i="1"/>
  <c r="BB224" i="1"/>
  <c r="AP224" i="1"/>
  <c r="AF224" i="1"/>
  <c r="V224" i="1"/>
  <c r="DJ224" i="1"/>
  <c r="CZ224" i="1"/>
  <c r="CP224" i="1"/>
  <c r="CD224" i="1"/>
  <c r="BT224" i="1"/>
  <c r="BJ224" i="1"/>
  <c r="AX224" i="1"/>
  <c r="AN224" i="1"/>
  <c r="AD224" i="1"/>
  <c r="R224" i="1"/>
  <c r="DH224" i="1"/>
  <c r="CX224" i="1"/>
  <c r="CL224" i="1"/>
  <c r="CB224" i="1"/>
  <c r="BR224" i="1"/>
  <c r="BF224" i="1"/>
  <c r="AV224" i="1"/>
  <c r="AL224" i="1"/>
  <c r="Z224" i="1"/>
  <c r="P224" i="1"/>
  <c r="D225" i="1"/>
  <c r="DP224" i="1"/>
  <c r="DF224" i="1"/>
  <c r="CT224" i="1"/>
  <c r="CJ224" i="1"/>
  <c r="BZ224" i="1"/>
  <c r="BN224" i="1"/>
  <c r="BD224" i="1"/>
  <c r="AT224" i="1"/>
  <c r="AH224" i="1"/>
  <c r="X224" i="1"/>
  <c r="DR224" i="1" l="1"/>
  <c r="DP225" i="1"/>
  <c r="DH225" i="1"/>
  <c r="CZ225" i="1"/>
  <c r="CR225" i="1"/>
  <c r="CJ225" i="1"/>
  <c r="CB225" i="1"/>
  <c r="BT225" i="1"/>
  <c r="BL225" i="1"/>
  <c r="BD225" i="1"/>
  <c r="AV225" i="1"/>
  <c r="AN225" i="1"/>
  <c r="AF225" i="1"/>
  <c r="X225" i="1"/>
  <c r="P225" i="1"/>
  <c r="D226" i="1"/>
  <c r="DN225" i="1"/>
  <c r="DD225" i="1"/>
  <c r="CT225" i="1"/>
  <c r="CH225" i="1"/>
  <c r="BX225" i="1"/>
  <c r="BN225" i="1"/>
  <c r="BB225" i="1"/>
  <c r="AR225" i="1"/>
  <c r="AH225" i="1"/>
  <c r="V225" i="1"/>
  <c r="DL225" i="1"/>
  <c r="DB225" i="1"/>
  <c r="CP225" i="1"/>
  <c r="CF225" i="1"/>
  <c r="BV225" i="1"/>
  <c r="BJ225" i="1"/>
  <c r="AZ225" i="1"/>
  <c r="AP225" i="1"/>
  <c r="AD225" i="1"/>
  <c r="T225" i="1"/>
  <c r="DJ225" i="1"/>
  <c r="CX225" i="1"/>
  <c r="CN225" i="1"/>
  <c r="CD225" i="1"/>
  <c r="BR225" i="1"/>
  <c r="BH225" i="1"/>
  <c r="AX225" i="1"/>
  <c r="AL225" i="1"/>
  <c r="AB225" i="1"/>
  <c r="R225" i="1"/>
  <c r="DF225" i="1"/>
  <c r="CV225" i="1"/>
  <c r="CL225" i="1"/>
  <c r="BZ225" i="1"/>
  <c r="BP225" i="1"/>
  <c r="BF225" i="1"/>
  <c r="AT225" i="1"/>
  <c r="AJ225" i="1"/>
  <c r="Z225" i="1"/>
  <c r="DL226" i="1" l="1"/>
  <c r="DD226" i="1"/>
  <c r="CV226" i="1"/>
  <c r="CN226" i="1"/>
  <c r="CF226" i="1"/>
  <c r="BX226" i="1"/>
  <c r="BP226" i="1"/>
  <c r="BH226" i="1"/>
  <c r="AZ226" i="1"/>
  <c r="AR226" i="1"/>
  <c r="AJ226" i="1"/>
  <c r="AB226" i="1"/>
  <c r="T226" i="1"/>
  <c r="D227" i="1"/>
  <c r="DP226" i="1"/>
  <c r="DF226" i="1"/>
  <c r="CT226" i="1"/>
  <c r="CJ226" i="1"/>
  <c r="BZ226" i="1"/>
  <c r="BN226" i="1"/>
  <c r="BD226" i="1"/>
  <c r="AT226" i="1"/>
  <c r="AH226" i="1"/>
  <c r="X226" i="1"/>
  <c r="DN226" i="1"/>
  <c r="DB226" i="1"/>
  <c r="CR226" i="1"/>
  <c r="CH226" i="1"/>
  <c r="BV226" i="1"/>
  <c r="BL226" i="1"/>
  <c r="BB226" i="1"/>
  <c r="AP226" i="1"/>
  <c r="AF226" i="1"/>
  <c r="V226" i="1"/>
  <c r="DJ226" i="1"/>
  <c r="CZ226" i="1"/>
  <c r="CP226" i="1"/>
  <c r="CD226" i="1"/>
  <c r="BT226" i="1"/>
  <c r="BJ226" i="1"/>
  <c r="AX226" i="1"/>
  <c r="AN226" i="1"/>
  <c r="AD226" i="1"/>
  <c r="R226" i="1"/>
  <c r="DH226" i="1"/>
  <c r="CX226" i="1"/>
  <c r="CL226" i="1"/>
  <c r="CB226" i="1"/>
  <c r="BR226" i="1"/>
  <c r="BF226" i="1"/>
  <c r="AV226" i="1"/>
  <c r="AL226" i="1"/>
  <c r="Z226" i="1"/>
  <c r="P226" i="1"/>
  <c r="DR225" i="1"/>
  <c r="DR226" i="1" l="1"/>
  <c r="DL227" i="1"/>
  <c r="DD227" i="1"/>
  <c r="CV227" i="1"/>
  <c r="CN227" i="1"/>
  <c r="CF227" i="1"/>
  <c r="BX227" i="1"/>
  <c r="BP227" i="1"/>
  <c r="BH227" i="1"/>
  <c r="AZ227" i="1"/>
  <c r="AR227" i="1"/>
  <c r="AJ227" i="1"/>
  <c r="AB227" i="1"/>
  <c r="DP227" i="1"/>
  <c r="DH227" i="1"/>
  <c r="CZ227" i="1"/>
  <c r="CR227" i="1"/>
  <c r="CJ227" i="1"/>
  <c r="CB227" i="1"/>
  <c r="BT227" i="1"/>
  <c r="BL227" i="1"/>
  <c r="BD227" i="1"/>
  <c r="AV227" i="1"/>
  <c r="AN227" i="1"/>
  <c r="AF227" i="1"/>
  <c r="X227" i="1"/>
  <c r="P227" i="1"/>
  <c r="DB227" i="1"/>
  <c r="CL227" i="1"/>
  <c r="BV227" i="1"/>
  <c r="BF227" i="1"/>
  <c r="AP227" i="1"/>
  <c r="Z227" i="1"/>
  <c r="DN227" i="1"/>
  <c r="CX227" i="1"/>
  <c r="CH227" i="1"/>
  <c r="BR227" i="1"/>
  <c r="BB227" i="1"/>
  <c r="AL227" i="1"/>
  <c r="V227" i="1"/>
  <c r="D228" i="1"/>
  <c r="DJ227" i="1"/>
  <c r="CT227" i="1"/>
  <c r="CD227" i="1"/>
  <c r="BN227" i="1"/>
  <c r="AX227" i="1"/>
  <c r="AH227" i="1"/>
  <c r="T227" i="1"/>
  <c r="DF227" i="1"/>
  <c r="CP227" i="1"/>
  <c r="BZ227" i="1"/>
  <c r="BJ227" i="1"/>
  <c r="AT227" i="1"/>
  <c r="AD227" i="1"/>
  <c r="R227" i="1"/>
  <c r="DP228" i="1" l="1"/>
  <c r="DH228" i="1"/>
  <c r="CZ228" i="1"/>
  <c r="CR228" i="1"/>
  <c r="CJ228" i="1"/>
  <c r="CB228" i="1"/>
  <c r="BT228" i="1"/>
  <c r="BL228" i="1"/>
  <c r="BD228" i="1"/>
  <c r="AV228" i="1"/>
  <c r="AN228" i="1"/>
  <c r="AF228" i="1"/>
  <c r="X228" i="1"/>
  <c r="P228" i="1"/>
  <c r="DL228" i="1"/>
  <c r="DD228" i="1"/>
  <c r="CV228" i="1"/>
  <c r="CN228" i="1"/>
  <c r="CF228" i="1"/>
  <c r="BX228" i="1"/>
  <c r="BP228" i="1"/>
  <c r="BH228" i="1"/>
  <c r="AZ228" i="1"/>
  <c r="AR228" i="1"/>
  <c r="AJ228" i="1"/>
  <c r="AB228" i="1"/>
  <c r="T228" i="1"/>
  <c r="DN228" i="1"/>
  <c r="CX228" i="1"/>
  <c r="CH228" i="1"/>
  <c r="BR228" i="1"/>
  <c r="BB228" i="1"/>
  <c r="AL228" i="1"/>
  <c r="V228" i="1"/>
  <c r="D229" i="1"/>
  <c r="DJ228" i="1"/>
  <c r="CT228" i="1"/>
  <c r="CD228" i="1"/>
  <c r="BN228" i="1"/>
  <c r="AX228" i="1"/>
  <c r="AH228" i="1"/>
  <c r="R228" i="1"/>
  <c r="DF228" i="1"/>
  <c r="CP228" i="1"/>
  <c r="BZ228" i="1"/>
  <c r="BJ228" i="1"/>
  <c r="AT228" i="1"/>
  <c r="AD228" i="1"/>
  <c r="DB228" i="1"/>
  <c r="CL228" i="1"/>
  <c r="BV228" i="1"/>
  <c r="BF228" i="1"/>
  <c r="AP228" i="1"/>
  <c r="Z228" i="1"/>
  <c r="DR227" i="1"/>
  <c r="DL229" i="1" l="1"/>
  <c r="DD229" i="1"/>
  <c r="CV229" i="1"/>
  <c r="CN229" i="1"/>
  <c r="CF229" i="1"/>
  <c r="BX229" i="1"/>
  <c r="BP229" i="1"/>
  <c r="BH229" i="1"/>
  <c r="AZ229" i="1"/>
  <c r="AR229" i="1"/>
  <c r="AJ229" i="1"/>
  <c r="AB229" i="1"/>
  <c r="T229" i="1"/>
  <c r="DP229" i="1"/>
  <c r="DH229" i="1"/>
  <c r="CZ229" i="1"/>
  <c r="CR229" i="1"/>
  <c r="CJ229" i="1"/>
  <c r="CB229" i="1"/>
  <c r="BT229" i="1"/>
  <c r="BL229" i="1"/>
  <c r="BD229" i="1"/>
  <c r="AV229" i="1"/>
  <c r="AN229" i="1"/>
  <c r="AF229" i="1"/>
  <c r="X229" i="1"/>
  <c r="P229" i="1"/>
  <c r="D230" i="1"/>
  <c r="DJ229" i="1"/>
  <c r="CT229" i="1"/>
  <c r="CD229" i="1"/>
  <c r="BN229" i="1"/>
  <c r="AX229" i="1"/>
  <c r="AH229" i="1"/>
  <c r="R229" i="1"/>
  <c r="DF229" i="1"/>
  <c r="CP229" i="1"/>
  <c r="BZ229" i="1"/>
  <c r="BJ229" i="1"/>
  <c r="AT229" i="1"/>
  <c r="AD229" i="1"/>
  <c r="DB229" i="1"/>
  <c r="CL229" i="1"/>
  <c r="BV229" i="1"/>
  <c r="BF229" i="1"/>
  <c r="AP229" i="1"/>
  <c r="Z229" i="1"/>
  <c r="DN229" i="1"/>
  <c r="CX229" i="1"/>
  <c r="CH229" i="1"/>
  <c r="BR229" i="1"/>
  <c r="BB229" i="1"/>
  <c r="AL229" i="1"/>
  <c r="V229" i="1"/>
  <c r="DR228" i="1"/>
  <c r="DP230" i="1" l="1"/>
  <c r="DH230" i="1"/>
  <c r="CZ230" i="1"/>
  <c r="CR230" i="1"/>
  <c r="CJ230" i="1"/>
  <c r="CB230" i="1"/>
  <c r="BT230" i="1"/>
  <c r="BL230" i="1"/>
  <c r="BD230" i="1"/>
  <c r="AV230" i="1"/>
  <c r="AN230" i="1"/>
  <c r="AF230" i="1"/>
  <c r="X230" i="1"/>
  <c r="P230" i="1"/>
  <c r="DL230" i="1"/>
  <c r="DD230" i="1"/>
  <c r="CV230" i="1"/>
  <c r="CN230" i="1"/>
  <c r="CF230" i="1"/>
  <c r="BX230" i="1"/>
  <c r="BP230" i="1"/>
  <c r="BH230" i="1"/>
  <c r="AZ230" i="1"/>
  <c r="AR230" i="1"/>
  <c r="AJ230" i="1"/>
  <c r="AB230" i="1"/>
  <c r="T230" i="1"/>
  <c r="DF230" i="1"/>
  <c r="CP230" i="1"/>
  <c r="BZ230" i="1"/>
  <c r="BJ230" i="1"/>
  <c r="AT230" i="1"/>
  <c r="AD230" i="1"/>
  <c r="DB230" i="1"/>
  <c r="CL230" i="1"/>
  <c r="BV230" i="1"/>
  <c r="BF230" i="1"/>
  <c r="AP230" i="1"/>
  <c r="Z230" i="1"/>
  <c r="DN230" i="1"/>
  <c r="CX230" i="1"/>
  <c r="CH230" i="1"/>
  <c r="BR230" i="1"/>
  <c r="BB230" i="1"/>
  <c r="AL230" i="1"/>
  <c r="V230" i="1"/>
  <c r="D231" i="1"/>
  <c r="DJ230" i="1"/>
  <c r="CT230" i="1"/>
  <c r="CD230" i="1"/>
  <c r="BN230" i="1"/>
  <c r="AX230" i="1"/>
  <c r="AH230" i="1"/>
  <c r="R230" i="1"/>
  <c r="DR229" i="1"/>
  <c r="DL231" i="1" l="1"/>
  <c r="DL219" i="1" s="1"/>
  <c r="DD231" i="1"/>
  <c r="DD219" i="1" s="1"/>
  <c r="CV231" i="1"/>
  <c r="CV219" i="1" s="1"/>
  <c r="CN231" i="1"/>
  <c r="CN219" i="1" s="1"/>
  <c r="CF231" i="1"/>
  <c r="CF219" i="1" s="1"/>
  <c r="BX231" i="1"/>
  <c r="BX219" i="1" s="1"/>
  <c r="BP231" i="1"/>
  <c r="BP219" i="1" s="1"/>
  <c r="BH231" i="1"/>
  <c r="BH219" i="1" s="1"/>
  <c r="AZ231" i="1"/>
  <c r="AZ219" i="1" s="1"/>
  <c r="AR231" i="1"/>
  <c r="AR219" i="1" s="1"/>
  <c r="AJ231" i="1"/>
  <c r="AJ219" i="1" s="1"/>
  <c r="AB231" i="1"/>
  <c r="AB219" i="1" s="1"/>
  <c r="T231" i="1"/>
  <c r="T219" i="1" s="1"/>
  <c r="DP231" i="1"/>
  <c r="DP219" i="1" s="1"/>
  <c r="DH231" i="1"/>
  <c r="DH219" i="1" s="1"/>
  <c r="CZ231" i="1"/>
  <c r="CZ219" i="1" s="1"/>
  <c r="CR231" i="1"/>
  <c r="CR219" i="1" s="1"/>
  <c r="CJ231" i="1"/>
  <c r="CJ219" i="1" s="1"/>
  <c r="CB231" i="1"/>
  <c r="CB219" i="1" s="1"/>
  <c r="BT231" i="1"/>
  <c r="BT219" i="1" s="1"/>
  <c r="BL231" i="1"/>
  <c r="BL219" i="1" s="1"/>
  <c r="BD231" i="1"/>
  <c r="BD219" i="1" s="1"/>
  <c r="AV231" i="1"/>
  <c r="AV219" i="1" s="1"/>
  <c r="AN231" i="1"/>
  <c r="AN219" i="1" s="1"/>
  <c r="AF231" i="1"/>
  <c r="AF219" i="1" s="1"/>
  <c r="X231" i="1"/>
  <c r="X219" i="1" s="1"/>
  <c r="P231" i="1"/>
  <c r="DB231" i="1"/>
  <c r="DB219" i="1" s="1"/>
  <c r="CL231" i="1"/>
  <c r="CL219" i="1" s="1"/>
  <c r="BV231" i="1"/>
  <c r="BV219" i="1" s="1"/>
  <c r="BF231" i="1"/>
  <c r="BF219" i="1" s="1"/>
  <c r="AP231" i="1"/>
  <c r="AP219" i="1" s="1"/>
  <c r="Z231" i="1"/>
  <c r="Z219" i="1" s="1"/>
  <c r="DN231" i="1"/>
  <c r="DN219" i="1" s="1"/>
  <c r="CX231" i="1"/>
  <c r="CX219" i="1" s="1"/>
  <c r="CH231" i="1"/>
  <c r="CH219" i="1" s="1"/>
  <c r="BR231" i="1"/>
  <c r="BR219" i="1" s="1"/>
  <c r="BB231" i="1"/>
  <c r="BB219" i="1" s="1"/>
  <c r="AL231" i="1"/>
  <c r="AL219" i="1" s="1"/>
  <c r="V231" i="1"/>
  <c r="V219" i="1" s="1"/>
  <c r="D232" i="1"/>
  <c r="D233" i="1" s="1"/>
  <c r="DJ231" i="1"/>
  <c r="DJ219" i="1" s="1"/>
  <c r="CT231" i="1"/>
  <c r="CT219" i="1" s="1"/>
  <c r="CD231" i="1"/>
  <c r="CD219" i="1" s="1"/>
  <c r="BN231" i="1"/>
  <c r="BN219" i="1" s="1"/>
  <c r="AX231" i="1"/>
  <c r="AX219" i="1" s="1"/>
  <c r="AH231" i="1"/>
  <c r="AH219" i="1" s="1"/>
  <c r="R231" i="1"/>
  <c r="R219" i="1" s="1"/>
  <c r="DF231" i="1"/>
  <c r="DF219" i="1" s="1"/>
  <c r="CP231" i="1"/>
  <c r="CP219" i="1" s="1"/>
  <c r="BZ231" i="1"/>
  <c r="BZ219" i="1" s="1"/>
  <c r="BJ231" i="1"/>
  <c r="BJ219" i="1" s="1"/>
  <c r="AT231" i="1"/>
  <c r="AT219" i="1" s="1"/>
  <c r="AD231" i="1"/>
  <c r="AD219" i="1" s="1"/>
  <c r="DR230" i="1"/>
  <c r="DR231" i="1" l="1"/>
  <c r="DR219" i="1" s="1"/>
  <c r="P219" i="1"/>
  <c r="DN233" i="1"/>
  <c r="DN232" i="1" s="1"/>
  <c r="DF233" i="1"/>
  <c r="DF232" i="1" s="1"/>
  <c r="CX233" i="1"/>
  <c r="CX232" i="1" s="1"/>
  <c r="CP233" i="1"/>
  <c r="CP232" i="1" s="1"/>
  <c r="CH233" i="1"/>
  <c r="CH232" i="1" s="1"/>
  <c r="BZ233" i="1"/>
  <c r="BZ232" i="1" s="1"/>
  <c r="BR233" i="1"/>
  <c r="BR232" i="1" s="1"/>
  <c r="BJ233" i="1"/>
  <c r="BJ232" i="1" s="1"/>
  <c r="BB233" i="1"/>
  <c r="BB232" i="1" s="1"/>
  <c r="AT233" i="1"/>
  <c r="AT232" i="1" s="1"/>
  <c r="AL233" i="1"/>
  <c r="AL232" i="1" s="1"/>
  <c r="AD233" i="1"/>
  <c r="AD232" i="1" s="1"/>
  <c r="V233" i="1"/>
  <c r="V232" i="1" s="1"/>
  <c r="DL233" i="1"/>
  <c r="DL232" i="1" s="1"/>
  <c r="DD233" i="1"/>
  <c r="DD232" i="1" s="1"/>
  <c r="CV233" i="1"/>
  <c r="CV232" i="1" s="1"/>
  <c r="CN233" i="1"/>
  <c r="CN232" i="1" s="1"/>
  <c r="CF233" i="1"/>
  <c r="CF232" i="1" s="1"/>
  <c r="BX233" i="1"/>
  <c r="BX232" i="1" s="1"/>
  <c r="BP233" i="1"/>
  <c r="BP232" i="1" s="1"/>
  <c r="BH233" i="1"/>
  <c r="BH232" i="1" s="1"/>
  <c r="AZ233" i="1"/>
  <c r="AZ232" i="1" s="1"/>
  <c r="AR233" i="1"/>
  <c r="AR232" i="1" s="1"/>
  <c r="AJ233" i="1"/>
  <c r="AJ232" i="1" s="1"/>
  <c r="AB233" i="1"/>
  <c r="AB232" i="1" s="1"/>
  <c r="T233" i="1"/>
  <c r="T232" i="1" s="1"/>
  <c r="D234" i="1"/>
  <c r="D235" i="1" s="1"/>
  <c r="DJ233" i="1"/>
  <c r="DJ232" i="1" s="1"/>
  <c r="DB233" i="1"/>
  <c r="DB232" i="1" s="1"/>
  <c r="DP233" i="1"/>
  <c r="DP232" i="1" s="1"/>
  <c r="DH233" i="1"/>
  <c r="DH232" i="1" s="1"/>
  <c r="CZ233" i="1"/>
  <c r="CZ232" i="1" s="1"/>
  <c r="CR233" i="1"/>
  <c r="CR232" i="1" s="1"/>
  <c r="CJ233" i="1"/>
  <c r="CJ232" i="1" s="1"/>
  <c r="CB233" i="1"/>
  <c r="CB232" i="1" s="1"/>
  <c r="BT233" i="1"/>
  <c r="BT232" i="1" s="1"/>
  <c r="BL233" i="1"/>
  <c r="BL232" i="1" s="1"/>
  <c r="BD233" i="1"/>
  <c r="BD232" i="1" s="1"/>
  <c r="AV233" i="1"/>
  <c r="AV232" i="1" s="1"/>
  <c r="AN233" i="1"/>
  <c r="AN232" i="1" s="1"/>
  <c r="AF233" i="1"/>
  <c r="AF232" i="1" s="1"/>
  <c r="X233" i="1"/>
  <c r="X232" i="1" s="1"/>
  <c r="P233" i="1"/>
  <c r="CL233" i="1"/>
  <c r="CL232" i="1" s="1"/>
  <c r="BF233" i="1"/>
  <c r="BF232" i="1" s="1"/>
  <c r="Z233" i="1"/>
  <c r="Z232" i="1" s="1"/>
  <c r="CD233" i="1"/>
  <c r="CD232" i="1" s="1"/>
  <c r="AX233" i="1"/>
  <c r="AX232" i="1" s="1"/>
  <c r="R233" i="1"/>
  <c r="R232" i="1" s="1"/>
  <c r="BV233" i="1"/>
  <c r="BV232" i="1" s="1"/>
  <c r="AP233" i="1"/>
  <c r="AP232" i="1" s="1"/>
  <c r="CT233" i="1"/>
  <c r="CT232" i="1" s="1"/>
  <c r="BN233" i="1"/>
  <c r="BN232" i="1" s="1"/>
  <c r="AH233" i="1"/>
  <c r="AH232" i="1" s="1"/>
  <c r="DR233" i="1" l="1"/>
  <c r="DR232" i="1" s="1"/>
  <c r="P232" i="1"/>
  <c r="DN235" i="1"/>
  <c r="DF235" i="1"/>
  <c r="CX235" i="1"/>
  <c r="CP235" i="1"/>
  <c r="CH235" i="1"/>
  <c r="BZ235" i="1"/>
  <c r="BR235" i="1"/>
  <c r="BJ235" i="1"/>
  <c r="BB235" i="1"/>
  <c r="AT235" i="1"/>
  <c r="AL235" i="1"/>
  <c r="AD235" i="1"/>
  <c r="V235" i="1"/>
  <c r="DL235" i="1"/>
  <c r="DD235" i="1"/>
  <c r="CV235" i="1"/>
  <c r="CN235" i="1"/>
  <c r="CF235" i="1"/>
  <c r="BX235" i="1"/>
  <c r="BP235" i="1"/>
  <c r="BH235" i="1"/>
  <c r="AZ235" i="1"/>
  <c r="AR235" i="1"/>
  <c r="AJ235" i="1"/>
  <c r="AB235" i="1"/>
  <c r="T235" i="1"/>
  <c r="D236" i="1"/>
  <c r="DJ235" i="1"/>
  <c r="DB235" i="1"/>
  <c r="CT235" i="1"/>
  <c r="CL235" i="1"/>
  <c r="CD235" i="1"/>
  <c r="BV235" i="1"/>
  <c r="BN235" i="1"/>
  <c r="BF235" i="1"/>
  <c r="AX235" i="1"/>
  <c r="AP235" i="1"/>
  <c r="AH235" i="1"/>
  <c r="Z235" i="1"/>
  <c r="R235" i="1"/>
  <c r="DP235" i="1"/>
  <c r="DH235" i="1"/>
  <c r="CZ235" i="1"/>
  <c r="CR235" i="1"/>
  <c r="CJ235" i="1"/>
  <c r="CB235" i="1"/>
  <c r="BT235" i="1"/>
  <c r="BL235" i="1"/>
  <c r="BD235" i="1"/>
  <c r="AV235" i="1"/>
  <c r="AN235" i="1"/>
  <c r="AF235" i="1"/>
  <c r="X235" i="1"/>
  <c r="P235" i="1"/>
  <c r="D237" i="1" l="1"/>
  <c r="DJ236" i="1"/>
  <c r="DB236" i="1"/>
  <c r="CT236" i="1"/>
  <c r="CL236" i="1"/>
  <c r="CD236" i="1"/>
  <c r="BV236" i="1"/>
  <c r="BN236" i="1"/>
  <c r="BF236" i="1"/>
  <c r="AX236" i="1"/>
  <c r="AP236" i="1"/>
  <c r="AH236" i="1"/>
  <c r="Z236" i="1"/>
  <c r="R236" i="1"/>
  <c r="DP236" i="1"/>
  <c r="DH236" i="1"/>
  <c r="CZ236" i="1"/>
  <c r="CR236" i="1"/>
  <c r="CJ236" i="1"/>
  <c r="CB236" i="1"/>
  <c r="BT236" i="1"/>
  <c r="BL236" i="1"/>
  <c r="BD236" i="1"/>
  <c r="AV236" i="1"/>
  <c r="AN236" i="1"/>
  <c r="AF236" i="1"/>
  <c r="X236" i="1"/>
  <c r="P236" i="1"/>
  <c r="DN236" i="1"/>
  <c r="DF236" i="1"/>
  <c r="CX236" i="1"/>
  <c r="CP236" i="1"/>
  <c r="CH236" i="1"/>
  <c r="BZ236" i="1"/>
  <c r="BR236" i="1"/>
  <c r="BJ236" i="1"/>
  <c r="BB236" i="1"/>
  <c r="AT236" i="1"/>
  <c r="AL236" i="1"/>
  <c r="AD236" i="1"/>
  <c r="V236" i="1"/>
  <c r="DL236" i="1"/>
  <c r="DD236" i="1"/>
  <c r="CV236" i="1"/>
  <c r="CN236" i="1"/>
  <c r="CF236" i="1"/>
  <c r="BX236" i="1"/>
  <c r="BP236" i="1"/>
  <c r="BH236" i="1"/>
  <c r="AZ236" i="1"/>
  <c r="AR236" i="1"/>
  <c r="AJ236" i="1"/>
  <c r="AB236" i="1"/>
  <c r="T236" i="1"/>
  <c r="DR235" i="1"/>
  <c r="DN237" i="1" l="1"/>
  <c r="DF237" i="1"/>
  <c r="CX237" i="1"/>
  <c r="CP237" i="1"/>
  <c r="CH237" i="1"/>
  <c r="BZ237" i="1"/>
  <c r="BR237" i="1"/>
  <c r="BJ237" i="1"/>
  <c r="BB237" i="1"/>
  <c r="AT237" i="1"/>
  <c r="AL237" i="1"/>
  <c r="AD237" i="1"/>
  <c r="V237" i="1"/>
  <c r="DL237" i="1"/>
  <c r="DD237" i="1"/>
  <c r="CV237" i="1"/>
  <c r="CN237" i="1"/>
  <c r="CF237" i="1"/>
  <c r="BX237" i="1"/>
  <c r="BP237" i="1"/>
  <c r="BH237" i="1"/>
  <c r="AZ237" i="1"/>
  <c r="AR237" i="1"/>
  <c r="AJ237" i="1"/>
  <c r="AB237" i="1"/>
  <c r="T237" i="1"/>
  <c r="D238" i="1"/>
  <c r="DJ237" i="1"/>
  <c r="DB237" i="1"/>
  <c r="CT237" i="1"/>
  <c r="CL237" i="1"/>
  <c r="CD237" i="1"/>
  <c r="BV237" i="1"/>
  <c r="BN237" i="1"/>
  <c r="BF237" i="1"/>
  <c r="AX237" i="1"/>
  <c r="AP237" i="1"/>
  <c r="AH237" i="1"/>
  <c r="Z237" i="1"/>
  <c r="R237" i="1"/>
  <c r="DP237" i="1"/>
  <c r="DH237" i="1"/>
  <c r="CZ237" i="1"/>
  <c r="CR237" i="1"/>
  <c r="CJ237" i="1"/>
  <c r="CB237" i="1"/>
  <c r="BT237" i="1"/>
  <c r="BL237" i="1"/>
  <c r="BD237" i="1"/>
  <c r="AV237" i="1"/>
  <c r="AN237" i="1"/>
  <c r="AF237" i="1"/>
  <c r="X237" i="1"/>
  <c r="P237" i="1"/>
  <c r="DR236" i="1"/>
  <c r="DR237" i="1" l="1"/>
  <c r="D239" i="1"/>
  <c r="DJ238" i="1"/>
  <c r="DB238" i="1"/>
  <c r="CT238" i="1"/>
  <c r="CL238" i="1"/>
  <c r="CD238" i="1"/>
  <c r="BV238" i="1"/>
  <c r="BN238" i="1"/>
  <c r="BF238" i="1"/>
  <c r="AX238" i="1"/>
  <c r="AP238" i="1"/>
  <c r="AH238" i="1"/>
  <c r="Z238" i="1"/>
  <c r="R238" i="1"/>
  <c r="DP238" i="1"/>
  <c r="DH238" i="1"/>
  <c r="CZ238" i="1"/>
  <c r="CR238" i="1"/>
  <c r="CJ238" i="1"/>
  <c r="CB238" i="1"/>
  <c r="BT238" i="1"/>
  <c r="BL238" i="1"/>
  <c r="BD238" i="1"/>
  <c r="AV238" i="1"/>
  <c r="AN238" i="1"/>
  <c r="AF238" i="1"/>
  <c r="X238" i="1"/>
  <c r="P238" i="1"/>
  <c r="DN238" i="1"/>
  <c r="DF238" i="1"/>
  <c r="CX238" i="1"/>
  <c r="CP238" i="1"/>
  <c r="CH238" i="1"/>
  <c r="BZ238" i="1"/>
  <c r="BR238" i="1"/>
  <c r="BJ238" i="1"/>
  <c r="BB238" i="1"/>
  <c r="AT238" i="1"/>
  <c r="AL238" i="1"/>
  <c r="AD238" i="1"/>
  <c r="V238" i="1"/>
  <c r="DL238" i="1"/>
  <c r="DD238" i="1"/>
  <c r="CV238" i="1"/>
  <c r="CN238" i="1"/>
  <c r="CF238" i="1"/>
  <c r="BX238" i="1"/>
  <c r="BP238" i="1"/>
  <c r="BH238" i="1"/>
  <c r="AZ238" i="1"/>
  <c r="AR238" i="1"/>
  <c r="AJ238" i="1"/>
  <c r="AB238" i="1"/>
  <c r="T238" i="1"/>
  <c r="DN239" i="1" l="1"/>
  <c r="DF239" i="1"/>
  <c r="CX239" i="1"/>
  <c r="CP239" i="1"/>
  <c r="CH239" i="1"/>
  <c r="BZ239" i="1"/>
  <c r="BR239" i="1"/>
  <c r="BJ239" i="1"/>
  <c r="BB239" i="1"/>
  <c r="AT239" i="1"/>
  <c r="AL239" i="1"/>
  <c r="AD239" i="1"/>
  <c r="V239" i="1"/>
  <c r="DL239" i="1"/>
  <c r="DD239" i="1"/>
  <c r="CV239" i="1"/>
  <c r="CN239" i="1"/>
  <c r="CF239" i="1"/>
  <c r="BX239" i="1"/>
  <c r="BP239" i="1"/>
  <c r="BH239" i="1"/>
  <c r="AZ239" i="1"/>
  <c r="AR239" i="1"/>
  <c r="AJ239" i="1"/>
  <c r="AB239" i="1"/>
  <c r="T239" i="1"/>
  <c r="D240" i="1"/>
  <c r="DJ239" i="1"/>
  <c r="DB239" i="1"/>
  <c r="CT239" i="1"/>
  <c r="CL239" i="1"/>
  <c r="CD239" i="1"/>
  <c r="BV239" i="1"/>
  <c r="BN239" i="1"/>
  <c r="BF239" i="1"/>
  <c r="AX239" i="1"/>
  <c r="AP239" i="1"/>
  <c r="AH239" i="1"/>
  <c r="Z239" i="1"/>
  <c r="R239" i="1"/>
  <c r="DP239" i="1"/>
  <c r="DH239" i="1"/>
  <c r="CZ239" i="1"/>
  <c r="CR239" i="1"/>
  <c r="CJ239" i="1"/>
  <c r="CB239" i="1"/>
  <c r="BT239" i="1"/>
  <c r="BL239" i="1"/>
  <c r="BD239" i="1"/>
  <c r="AV239" i="1"/>
  <c r="AN239" i="1"/>
  <c r="AF239" i="1"/>
  <c r="X239" i="1"/>
  <c r="P239" i="1"/>
  <c r="DR239" i="1" s="1"/>
  <c r="DR238" i="1"/>
  <c r="D241" i="1" l="1"/>
  <c r="DJ240" i="1"/>
  <c r="DB240" i="1"/>
  <c r="CT240" i="1"/>
  <c r="CL240" i="1"/>
  <c r="CD240" i="1"/>
  <c r="BV240" i="1"/>
  <c r="BN240" i="1"/>
  <c r="BF240" i="1"/>
  <c r="AX240" i="1"/>
  <c r="AP240" i="1"/>
  <c r="AH240" i="1"/>
  <c r="Z240" i="1"/>
  <c r="R240" i="1"/>
  <c r="DP240" i="1"/>
  <c r="DH240" i="1"/>
  <c r="CZ240" i="1"/>
  <c r="CR240" i="1"/>
  <c r="CJ240" i="1"/>
  <c r="CB240" i="1"/>
  <c r="BT240" i="1"/>
  <c r="BL240" i="1"/>
  <c r="BD240" i="1"/>
  <c r="AV240" i="1"/>
  <c r="AN240" i="1"/>
  <c r="AF240" i="1"/>
  <c r="X240" i="1"/>
  <c r="P240" i="1"/>
  <c r="DN240" i="1"/>
  <c r="DF240" i="1"/>
  <c r="CX240" i="1"/>
  <c r="CP240" i="1"/>
  <c r="CH240" i="1"/>
  <c r="BZ240" i="1"/>
  <c r="BR240" i="1"/>
  <c r="BJ240" i="1"/>
  <c r="BB240" i="1"/>
  <c r="AT240" i="1"/>
  <c r="AL240" i="1"/>
  <c r="AD240" i="1"/>
  <c r="V240" i="1"/>
  <c r="DL240" i="1"/>
  <c r="DD240" i="1"/>
  <c r="CV240" i="1"/>
  <c r="CN240" i="1"/>
  <c r="CF240" i="1"/>
  <c r="BX240" i="1"/>
  <c r="BP240" i="1"/>
  <c r="BH240" i="1"/>
  <c r="AZ240" i="1"/>
  <c r="AR240" i="1"/>
  <c r="AJ240" i="1"/>
  <c r="AB240" i="1"/>
  <c r="T240" i="1"/>
  <c r="DR240" i="1" l="1"/>
  <c r="DN241" i="1"/>
  <c r="DF241" i="1"/>
  <c r="CX241" i="1"/>
  <c r="CP241" i="1"/>
  <c r="CH241" i="1"/>
  <c r="BZ241" i="1"/>
  <c r="BR241" i="1"/>
  <c r="BJ241" i="1"/>
  <c r="BB241" i="1"/>
  <c r="AT241" i="1"/>
  <c r="AL241" i="1"/>
  <c r="AD241" i="1"/>
  <c r="V241" i="1"/>
  <c r="DL241" i="1"/>
  <c r="DD241" i="1"/>
  <c r="CV241" i="1"/>
  <c r="CN241" i="1"/>
  <c r="CF241" i="1"/>
  <c r="BX241" i="1"/>
  <c r="BP241" i="1"/>
  <c r="BH241" i="1"/>
  <c r="AZ241" i="1"/>
  <c r="AR241" i="1"/>
  <c r="AJ241" i="1"/>
  <c r="AB241" i="1"/>
  <c r="T241" i="1"/>
  <c r="D242" i="1"/>
  <c r="DJ241" i="1"/>
  <c r="DB241" i="1"/>
  <c r="CT241" i="1"/>
  <c r="CL241" i="1"/>
  <c r="CD241" i="1"/>
  <c r="BV241" i="1"/>
  <c r="BN241" i="1"/>
  <c r="BF241" i="1"/>
  <c r="AX241" i="1"/>
  <c r="AP241" i="1"/>
  <c r="AH241" i="1"/>
  <c r="Z241" i="1"/>
  <c r="R241" i="1"/>
  <c r="DP241" i="1"/>
  <c r="DH241" i="1"/>
  <c r="CZ241" i="1"/>
  <c r="CR241" i="1"/>
  <c r="CJ241" i="1"/>
  <c r="CB241" i="1"/>
  <c r="BT241" i="1"/>
  <c r="BL241" i="1"/>
  <c r="BD241" i="1"/>
  <c r="AV241" i="1"/>
  <c r="AN241" i="1"/>
  <c r="AF241" i="1"/>
  <c r="X241" i="1"/>
  <c r="P241" i="1"/>
  <c r="D243" i="1" l="1"/>
  <c r="DJ242" i="1"/>
  <c r="DB242" i="1"/>
  <c r="CT242" i="1"/>
  <c r="CL242" i="1"/>
  <c r="CD242" i="1"/>
  <c r="BV242" i="1"/>
  <c r="BN242" i="1"/>
  <c r="BF242" i="1"/>
  <c r="AX242" i="1"/>
  <c r="AP242" i="1"/>
  <c r="AH242" i="1"/>
  <c r="Z242" i="1"/>
  <c r="R242" i="1"/>
  <c r="DP242" i="1"/>
  <c r="DH242" i="1"/>
  <c r="CZ242" i="1"/>
  <c r="CR242" i="1"/>
  <c r="CJ242" i="1"/>
  <c r="CB242" i="1"/>
  <c r="BT242" i="1"/>
  <c r="BL242" i="1"/>
  <c r="BD242" i="1"/>
  <c r="AV242" i="1"/>
  <c r="AN242" i="1"/>
  <c r="AF242" i="1"/>
  <c r="X242" i="1"/>
  <c r="P242" i="1"/>
  <c r="DN242" i="1"/>
  <c r="DF242" i="1"/>
  <c r="CX242" i="1"/>
  <c r="CP242" i="1"/>
  <c r="CH242" i="1"/>
  <c r="BZ242" i="1"/>
  <c r="BR242" i="1"/>
  <c r="BJ242" i="1"/>
  <c r="BB242" i="1"/>
  <c r="AT242" i="1"/>
  <c r="AL242" i="1"/>
  <c r="AD242" i="1"/>
  <c r="V242" i="1"/>
  <c r="DL242" i="1"/>
  <c r="DD242" i="1"/>
  <c r="CV242" i="1"/>
  <c r="CN242" i="1"/>
  <c r="CF242" i="1"/>
  <c r="BX242" i="1"/>
  <c r="BP242" i="1"/>
  <c r="BH242" i="1"/>
  <c r="AZ242" i="1"/>
  <c r="AR242" i="1"/>
  <c r="AJ242" i="1"/>
  <c r="AB242" i="1"/>
  <c r="T242" i="1"/>
  <c r="DR241" i="1"/>
  <c r="DR242" i="1" l="1"/>
  <c r="DN243" i="1"/>
  <c r="DF243" i="1"/>
  <c r="CX243" i="1"/>
  <c r="CP243" i="1"/>
  <c r="CH243" i="1"/>
  <c r="BZ243" i="1"/>
  <c r="BR243" i="1"/>
  <c r="BJ243" i="1"/>
  <c r="BB243" i="1"/>
  <c r="AT243" i="1"/>
  <c r="AL243" i="1"/>
  <c r="AD243" i="1"/>
  <c r="V243" i="1"/>
  <c r="DL243" i="1"/>
  <c r="DD243" i="1"/>
  <c r="CV243" i="1"/>
  <c r="CN243" i="1"/>
  <c r="CF243" i="1"/>
  <c r="BX243" i="1"/>
  <c r="BP243" i="1"/>
  <c r="BH243" i="1"/>
  <c r="AZ243" i="1"/>
  <c r="AR243" i="1"/>
  <c r="AJ243" i="1"/>
  <c r="AB243" i="1"/>
  <c r="T243" i="1"/>
  <c r="D244" i="1"/>
  <c r="DJ243" i="1"/>
  <c r="DB243" i="1"/>
  <c r="CT243" i="1"/>
  <c r="CL243" i="1"/>
  <c r="CD243" i="1"/>
  <c r="BV243" i="1"/>
  <c r="BN243" i="1"/>
  <c r="BF243" i="1"/>
  <c r="AX243" i="1"/>
  <c r="AP243" i="1"/>
  <c r="AH243" i="1"/>
  <c r="Z243" i="1"/>
  <c r="R243" i="1"/>
  <c r="DP243" i="1"/>
  <c r="DH243" i="1"/>
  <c r="CZ243" i="1"/>
  <c r="CR243" i="1"/>
  <c r="CJ243" i="1"/>
  <c r="CB243" i="1"/>
  <c r="BT243" i="1"/>
  <c r="BL243" i="1"/>
  <c r="BD243" i="1"/>
  <c r="AV243" i="1"/>
  <c r="AN243" i="1"/>
  <c r="AF243" i="1"/>
  <c r="X243" i="1"/>
  <c r="P243" i="1"/>
  <c r="D245" i="1" l="1"/>
  <c r="DJ244" i="1"/>
  <c r="DB244" i="1"/>
  <c r="CT244" i="1"/>
  <c r="CL244" i="1"/>
  <c r="CD244" i="1"/>
  <c r="BV244" i="1"/>
  <c r="BN244" i="1"/>
  <c r="BF244" i="1"/>
  <c r="AX244" i="1"/>
  <c r="AP244" i="1"/>
  <c r="AH244" i="1"/>
  <c r="Z244" i="1"/>
  <c r="R244" i="1"/>
  <c r="DP244" i="1"/>
  <c r="DH244" i="1"/>
  <c r="CZ244" i="1"/>
  <c r="CR244" i="1"/>
  <c r="CJ244" i="1"/>
  <c r="CB244" i="1"/>
  <c r="BT244" i="1"/>
  <c r="BL244" i="1"/>
  <c r="BD244" i="1"/>
  <c r="AV244" i="1"/>
  <c r="AN244" i="1"/>
  <c r="AF244" i="1"/>
  <c r="X244" i="1"/>
  <c r="P244" i="1"/>
  <c r="DN244" i="1"/>
  <c r="DF244" i="1"/>
  <c r="CX244" i="1"/>
  <c r="CP244" i="1"/>
  <c r="CH244" i="1"/>
  <c r="BZ244" i="1"/>
  <c r="BR244" i="1"/>
  <c r="BJ244" i="1"/>
  <c r="BB244" i="1"/>
  <c r="AT244" i="1"/>
  <c r="AL244" i="1"/>
  <c r="AD244" i="1"/>
  <c r="V244" i="1"/>
  <c r="DL244" i="1"/>
  <c r="DD244" i="1"/>
  <c r="CV244" i="1"/>
  <c r="CN244" i="1"/>
  <c r="CF244" i="1"/>
  <c r="BX244" i="1"/>
  <c r="BP244" i="1"/>
  <c r="BH244" i="1"/>
  <c r="AZ244" i="1"/>
  <c r="AR244" i="1"/>
  <c r="AJ244" i="1"/>
  <c r="AB244" i="1"/>
  <c r="T244" i="1"/>
  <c r="DR243" i="1"/>
  <c r="DR244" i="1" l="1"/>
  <c r="DN245" i="1"/>
  <c r="DF245" i="1"/>
  <c r="CX245" i="1"/>
  <c r="CP245" i="1"/>
  <c r="CH245" i="1"/>
  <c r="BZ245" i="1"/>
  <c r="BR245" i="1"/>
  <c r="BJ245" i="1"/>
  <c r="BB245" i="1"/>
  <c r="AT245" i="1"/>
  <c r="AL245" i="1"/>
  <c r="AD245" i="1"/>
  <c r="V245" i="1"/>
  <c r="DL245" i="1"/>
  <c r="DD245" i="1"/>
  <c r="CV245" i="1"/>
  <c r="CN245" i="1"/>
  <c r="CF245" i="1"/>
  <c r="BX245" i="1"/>
  <c r="BP245" i="1"/>
  <c r="BH245" i="1"/>
  <c r="AZ245" i="1"/>
  <c r="AR245" i="1"/>
  <c r="AJ245" i="1"/>
  <c r="AB245" i="1"/>
  <c r="T245" i="1"/>
  <c r="D246" i="1"/>
  <c r="DJ245" i="1"/>
  <c r="DB245" i="1"/>
  <c r="CT245" i="1"/>
  <c r="CL245" i="1"/>
  <c r="CD245" i="1"/>
  <c r="BV245" i="1"/>
  <c r="BN245" i="1"/>
  <c r="BF245" i="1"/>
  <c r="AX245" i="1"/>
  <c r="AP245" i="1"/>
  <c r="AH245" i="1"/>
  <c r="Z245" i="1"/>
  <c r="R245" i="1"/>
  <c r="DP245" i="1"/>
  <c r="DH245" i="1"/>
  <c r="CZ245" i="1"/>
  <c r="CR245" i="1"/>
  <c r="CJ245" i="1"/>
  <c r="CB245" i="1"/>
  <c r="BT245" i="1"/>
  <c r="BL245" i="1"/>
  <c r="BD245" i="1"/>
  <c r="AV245" i="1"/>
  <c r="AN245" i="1"/>
  <c r="AF245" i="1"/>
  <c r="X245" i="1"/>
  <c r="P245" i="1"/>
  <c r="D247" i="1" l="1"/>
  <c r="DJ246" i="1"/>
  <c r="DB246" i="1"/>
  <c r="CT246" i="1"/>
  <c r="CL246" i="1"/>
  <c r="CD246" i="1"/>
  <c r="BV246" i="1"/>
  <c r="BN246" i="1"/>
  <c r="BF246" i="1"/>
  <c r="AX246" i="1"/>
  <c r="AP246" i="1"/>
  <c r="AH246" i="1"/>
  <c r="Z246" i="1"/>
  <c r="R246" i="1"/>
  <c r="DP246" i="1"/>
  <c r="DH246" i="1"/>
  <c r="CZ246" i="1"/>
  <c r="CR246" i="1"/>
  <c r="CJ246" i="1"/>
  <c r="CB246" i="1"/>
  <c r="BT246" i="1"/>
  <c r="BL246" i="1"/>
  <c r="BD246" i="1"/>
  <c r="AV246" i="1"/>
  <c r="AN246" i="1"/>
  <c r="AF246" i="1"/>
  <c r="X246" i="1"/>
  <c r="P246" i="1"/>
  <c r="DN246" i="1"/>
  <c r="DF246" i="1"/>
  <c r="CX246" i="1"/>
  <c r="CP246" i="1"/>
  <c r="CH246" i="1"/>
  <c r="BZ246" i="1"/>
  <c r="BR246" i="1"/>
  <c r="BJ246" i="1"/>
  <c r="BB246" i="1"/>
  <c r="AT246" i="1"/>
  <c r="AL246" i="1"/>
  <c r="AD246" i="1"/>
  <c r="V246" i="1"/>
  <c r="DL246" i="1"/>
  <c r="DD246" i="1"/>
  <c r="CV246" i="1"/>
  <c r="CN246" i="1"/>
  <c r="CF246" i="1"/>
  <c r="BX246" i="1"/>
  <c r="BP246" i="1"/>
  <c r="BH246" i="1"/>
  <c r="AZ246" i="1"/>
  <c r="AR246" i="1"/>
  <c r="AJ246" i="1"/>
  <c r="AB246" i="1"/>
  <c r="T246" i="1"/>
  <c r="DR245" i="1"/>
  <c r="DR246" i="1" l="1"/>
  <c r="D270" i="1"/>
  <c r="DN247" i="1"/>
  <c r="DF247" i="1"/>
  <c r="CX247" i="1"/>
  <c r="CP247" i="1"/>
  <c r="CH247" i="1"/>
  <c r="BZ247" i="1"/>
  <c r="BR247" i="1"/>
  <c r="BJ247" i="1"/>
  <c r="BB247" i="1"/>
  <c r="AT247" i="1"/>
  <c r="AL247" i="1"/>
  <c r="AD247" i="1"/>
  <c r="V247" i="1"/>
  <c r="DL247" i="1"/>
  <c r="DD247" i="1"/>
  <c r="CV247" i="1"/>
  <c r="CN247" i="1"/>
  <c r="CF247" i="1"/>
  <c r="BX247" i="1"/>
  <c r="BP247" i="1"/>
  <c r="BH247" i="1"/>
  <c r="AZ247" i="1"/>
  <c r="AR247" i="1"/>
  <c r="AJ247" i="1"/>
  <c r="AB247" i="1"/>
  <c r="T247" i="1"/>
  <c r="DJ247" i="1"/>
  <c r="DB247" i="1"/>
  <c r="CT247" i="1"/>
  <c r="CL247" i="1"/>
  <c r="CD247" i="1"/>
  <c r="BV247" i="1"/>
  <c r="BN247" i="1"/>
  <c r="BF247" i="1"/>
  <c r="AX247" i="1"/>
  <c r="AP247" i="1"/>
  <c r="AH247" i="1"/>
  <c r="Z247" i="1"/>
  <c r="R247" i="1"/>
  <c r="DP247" i="1"/>
  <c r="DH247" i="1"/>
  <c r="CZ247" i="1"/>
  <c r="CR247" i="1"/>
  <c r="CJ247" i="1"/>
  <c r="CB247" i="1"/>
  <c r="BT247" i="1"/>
  <c r="BL247" i="1"/>
  <c r="BD247" i="1"/>
  <c r="AV247" i="1"/>
  <c r="AN247" i="1"/>
  <c r="AF247" i="1"/>
  <c r="X247" i="1"/>
  <c r="P247" i="1"/>
  <c r="DR247" i="1" l="1"/>
  <c r="DN270" i="1"/>
  <c r="DF270" i="1"/>
  <c r="CX270" i="1"/>
  <c r="CP270" i="1"/>
  <c r="CH270" i="1"/>
  <c r="BZ270" i="1"/>
  <c r="BR270" i="1"/>
  <c r="BJ270" i="1"/>
  <c r="BB270" i="1"/>
  <c r="AT270" i="1"/>
  <c r="AL270" i="1"/>
  <c r="AD270" i="1"/>
  <c r="V270" i="1"/>
  <c r="DL270" i="1"/>
  <c r="DD270" i="1"/>
  <c r="CV270" i="1"/>
  <c r="CN270" i="1"/>
  <c r="CF270" i="1"/>
  <c r="BX270" i="1"/>
  <c r="BP270" i="1"/>
  <c r="BH270" i="1"/>
  <c r="AZ270" i="1"/>
  <c r="AR270" i="1"/>
  <c r="AJ270" i="1"/>
  <c r="AB270" i="1"/>
  <c r="T270" i="1"/>
  <c r="D271" i="1"/>
  <c r="DJ270" i="1"/>
  <c r="DB270" i="1"/>
  <c r="CT270" i="1"/>
  <c r="CL270" i="1"/>
  <c r="CD270" i="1"/>
  <c r="BV270" i="1"/>
  <c r="BN270" i="1"/>
  <c r="BF270" i="1"/>
  <c r="AX270" i="1"/>
  <c r="AP270" i="1"/>
  <c r="AH270" i="1"/>
  <c r="Z270" i="1"/>
  <c r="R270" i="1"/>
  <c r="DP270" i="1"/>
  <c r="DH270" i="1"/>
  <c r="CZ270" i="1"/>
  <c r="CR270" i="1"/>
  <c r="CJ270" i="1"/>
  <c r="CB270" i="1"/>
  <c r="BT270" i="1"/>
  <c r="BL270" i="1"/>
  <c r="BD270" i="1"/>
  <c r="AV270" i="1"/>
  <c r="AN270" i="1"/>
  <c r="AF270" i="1"/>
  <c r="X270" i="1"/>
  <c r="P270" i="1"/>
  <c r="DJ271" i="1" l="1"/>
  <c r="DB271" i="1"/>
  <c r="CT271" i="1"/>
  <c r="CL271" i="1"/>
  <c r="CD271" i="1"/>
  <c r="BV271" i="1"/>
  <c r="BN271" i="1"/>
  <c r="BF271" i="1"/>
  <c r="AX271" i="1"/>
  <c r="AP271" i="1"/>
  <c r="AH271" i="1"/>
  <c r="Z271" i="1"/>
  <c r="R271" i="1"/>
  <c r="DP271" i="1"/>
  <c r="DH271" i="1"/>
  <c r="CZ271" i="1"/>
  <c r="CR271" i="1"/>
  <c r="CJ271" i="1"/>
  <c r="CB271" i="1"/>
  <c r="BT271" i="1"/>
  <c r="BL271" i="1"/>
  <c r="BD271" i="1"/>
  <c r="AV271" i="1"/>
  <c r="AN271" i="1"/>
  <c r="AF271" i="1"/>
  <c r="X271" i="1"/>
  <c r="P271" i="1"/>
  <c r="DN271" i="1"/>
  <c r="DF271" i="1"/>
  <c r="CX271" i="1"/>
  <c r="CP271" i="1"/>
  <c r="CH271" i="1"/>
  <c r="BZ271" i="1"/>
  <c r="BR271" i="1"/>
  <c r="BJ271" i="1"/>
  <c r="BB271" i="1"/>
  <c r="AT271" i="1"/>
  <c r="AL271" i="1"/>
  <c r="AD271" i="1"/>
  <c r="V271" i="1"/>
  <c r="DL271" i="1"/>
  <c r="DD271" i="1"/>
  <c r="CV271" i="1"/>
  <c r="CN271" i="1"/>
  <c r="CF271" i="1"/>
  <c r="BX271" i="1"/>
  <c r="BP271" i="1"/>
  <c r="BH271" i="1"/>
  <c r="AZ271" i="1"/>
  <c r="AR271" i="1"/>
  <c r="AJ271" i="1"/>
  <c r="AB271" i="1"/>
  <c r="T271" i="1"/>
  <c r="D248" i="1"/>
  <c r="DR270" i="1"/>
  <c r="DR271" i="1" l="1"/>
  <c r="D249" i="1"/>
  <c r="D250" i="1" s="1"/>
  <c r="DJ248" i="1"/>
  <c r="DJ234" i="1" s="1"/>
  <c r="DB248" i="1"/>
  <c r="DB234" i="1" s="1"/>
  <c r="CT248" i="1"/>
  <c r="CT234" i="1" s="1"/>
  <c r="CL248" i="1"/>
  <c r="CL234" i="1" s="1"/>
  <c r="CD248" i="1"/>
  <c r="CD234" i="1" s="1"/>
  <c r="BV248" i="1"/>
  <c r="BV234" i="1" s="1"/>
  <c r="BN248" i="1"/>
  <c r="BN234" i="1" s="1"/>
  <c r="BF248" i="1"/>
  <c r="BF234" i="1" s="1"/>
  <c r="AX248" i="1"/>
  <c r="AX234" i="1" s="1"/>
  <c r="AP248" i="1"/>
  <c r="AP234" i="1" s="1"/>
  <c r="AH248" i="1"/>
  <c r="AH234" i="1" s="1"/>
  <c r="Z248" i="1"/>
  <c r="Z234" i="1" s="1"/>
  <c r="R248" i="1"/>
  <c r="R234" i="1" s="1"/>
  <c r="DP248" i="1"/>
  <c r="DP234" i="1" s="1"/>
  <c r="DH248" i="1"/>
  <c r="DH234" i="1" s="1"/>
  <c r="CZ248" i="1"/>
  <c r="CZ234" i="1" s="1"/>
  <c r="CR248" i="1"/>
  <c r="CR234" i="1" s="1"/>
  <c r="CJ248" i="1"/>
  <c r="CJ234" i="1" s="1"/>
  <c r="CB248" i="1"/>
  <c r="CB234" i="1" s="1"/>
  <c r="BT248" i="1"/>
  <c r="BT234" i="1" s="1"/>
  <c r="BL248" i="1"/>
  <c r="BL234" i="1" s="1"/>
  <c r="BD248" i="1"/>
  <c r="BD234" i="1" s="1"/>
  <c r="AV248" i="1"/>
  <c r="AV234" i="1" s="1"/>
  <c r="AN248" i="1"/>
  <c r="AN234" i="1" s="1"/>
  <c r="AF248" i="1"/>
  <c r="AF234" i="1" s="1"/>
  <c r="X248" i="1"/>
  <c r="X234" i="1" s="1"/>
  <c r="P248" i="1"/>
  <c r="DN248" i="1"/>
  <c r="DN234" i="1" s="1"/>
  <c r="DF248" i="1"/>
  <c r="DF234" i="1" s="1"/>
  <c r="CX248" i="1"/>
  <c r="CX234" i="1" s="1"/>
  <c r="CP248" i="1"/>
  <c r="CP234" i="1" s="1"/>
  <c r="CH248" i="1"/>
  <c r="CH234" i="1" s="1"/>
  <c r="BZ248" i="1"/>
  <c r="BZ234" i="1" s="1"/>
  <c r="BR248" i="1"/>
  <c r="BR234" i="1" s="1"/>
  <c r="BJ248" i="1"/>
  <c r="BJ234" i="1" s="1"/>
  <c r="BB248" i="1"/>
  <c r="BB234" i="1" s="1"/>
  <c r="AT248" i="1"/>
  <c r="AT234" i="1" s="1"/>
  <c r="AL248" i="1"/>
  <c r="AL234" i="1" s="1"/>
  <c r="AD248" i="1"/>
  <c r="AD234" i="1" s="1"/>
  <c r="V248" i="1"/>
  <c r="V234" i="1" s="1"/>
  <c r="DL248" i="1"/>
  <c r="DL234" i="1" s="1"/>
  <c r="DD248" i="1"/>
  <c r="DD234" i="1" s="1"/>
  <c r="CV248" i="1"/>
  <c r="CV234" i="1" s="1"/>
  <c r="CN248" i="1"/>
  <c r="CN234" i="1" s="1"/>
  <c r="CF248" i="1"/>
  <c r="CF234" i="1" s="1"/>
  <c r="BX248" i="1"/>
  <c r="BX234" i="1" s="1"/>
  <c r="BP248" i="1"/>
  <c r="BP234" i="1" s="1"/>
  <c r="BH248" i="1"/>
  <c r="BH234" i="1" s="1"/>
  <c r="AZ248" i="1"/>
  <c r="AZ234" i="1" s="1"/>
  <c r="AR248" i="1"/>
  <c r="AR234" i="1" s="1"/>
  <c r="AJ248" i="1"/>
  <c r="AJ234" i="1" s="1"/>
  <c r="AB248" i="1"/>
  <c r="AB234" i="1" s="1"/>
  <c r="T248" i="1"/>
  <c r="T234" i="1" s="1"/>
  <c r="DR248" i="1" l="1"/>
  <c r="DR234" i="1" s="1"/>
  <c r="P234" i="1"/>
  <c r="D251" i="1"/>
  <c r="DJ250" i="1"/>
  <c r="DB250" i="1"/>
  <c r="CT250" i="1"/>
  <c r="CL250" i="1"/>
  <c r="CD250" i="1"/>
  <c r="BV250" i="1"/>
  <c r="BN250" i="1"/>
  <c r="BF250" i="1"/>
  <c r="AX250" i="1"/>
  <c r="AP250" i="1"/>
  <c r="AH250" i="1"/>
  <c r="Z250" i="1"/>
  <c r="R250" i="1"/>
  <c r="DP250" i="1"/>
  <c r="DH250" i="1"/>
  <c r="CZ250" i="1"/>
  <c r="CR250" i="1"/>
  <c r="CJ250" i="1"/>
  <c r="CB250" i="1"/>
  <c r="BT250" i="1"/>
  <c r="BL250" i="1"/>
  <c r="BD250" i="1"/>
  <c r="AV250" i="1"/>
  <c r="AN250" i="1"/>
  <c r="AF250" i="1"/>
  <c r="X250" i="1"/>
  <c r="P250" i="1"/>
  <c r="DN250" i="1"/>
  <c r="DF250" i="1"/>
  <c r="CX250" i="1"/>
  <c r="CP250" i="1"/>
  <c r="CH250" i="1"/>
  <c r="BZ250" i="1"/>
  <c r="BR250" i="1"/>
  <c r="BJ250" i="1"/>
  <c r="BB250" i="1"/>
  <c r="AT250" i="1"/>
  <c r="AL250" i="1"/>
  <c r="AD250" i="1"/>
  <c r="V250" i="1"/>
  <c r="DL250" i="1"/>
  <c r="DD250" i="1"/>
  <c r="CV250" i="1"/>
  <c r="CN250" i="1"/>
  <c r="CF250" i="1"/>
  <c r="BX250" i="1"/>
  <c r="BP250" i="1"/>
  <c r="BH250" i="1"/>
  <c r="AZ250" i="1"/>
  <c r="AR250" i="1"/>
  <c r="AJ250" i="1"/>
  <c r="AB250" i="1"/>
  <c r="T250" i="1"/>
  <c r="DN251" i="1" l="1"/>
  <c r="DF251" i="1"/>
  <c r="CX251" i="1"/>
  <c r="CP251" i="1"/>
  <c r="CH251" i="1"/>
  <c r="BZ251" i="1"/>
  <c r="BR251" i="1"/>
  <c r="BJ251" i="1"/>
  <c r="BB251" i="1"/>
  <c r="AT251" i="1"/>
  <c r="AL251" i="1"/>
  <c r="AD251" i="1"/>
  <c r="V251" i="1"/>
  <c r="DL251" i="1"/>
  <c r="DD251" i="1"/>
  <c r="CV251" i="1"/>
  <c r="CN251" i="1"/>
  <c r="CF251" i="1"/>
  <c r="BX251" i="1"/>
  <c r="BP251" i="1"/>
  <c r="BH251" i="1"/>
  <c r="AZ251" i="1"/>
  <c r="AR251" i="1"/>
  <c r="AJ251" i="1"/>
  <c r="AB251" i="1"/>
  <c r="T251" i="1"/>
  <c r="D252" i="1"/>
  <c r="DJ251" i="1"/>
  <c r="DB251" i="1"/>
  <c r="CT251" i="1"/>
  <c r="CL251" i="1"/>
  <c r="CD251" i="1"/>
  <c r="BV251" i="1"/>
  <c r="BN251" i="1"/>
  <c r="BF251" i="1"/>
  <c r="AX251" i="1"/>
  <c r="AP251" i="1"/>
  <c r="AH251" i="1"/>
  <c r="Z251" i="1"/>
  <c r="R251" i="1"/>
  <c r="DP251" i="1"/>
  <c r="DH251" i="1"/>
  <c r="CZ251" i="1"/>
  <c r="CR251" i="1"/>
  <c r="CJ251" i="1"/>
  <c r="CB251" i="1"/>
  <c r="BT251" i="1"/>
  <c r="BL251" i="1"/>
  <c r="BD251" i="1"/>
  <c r="AV251" i="1"/>
  <c r="AN251" i="1"/>
  <c r="AF251" i="1"/>
  <c r="X251" i="1"/>
  <c r="P251" i="1"/>
  <c r="DR250" i="1"/>
  <c r="DR251" i="1" l="1"/>
  <c r="D253" i="1"/>
  <c r="DJ252" i="1"/>
  <c r="DB252" i="1"/>
  <c r="CT252" i="1"/>
  <c r="CL252" i="1"/>
  <c r="CD252" i="1"/>
  <c r="BV252" i="1"/>
  <c r="BN252" i="1"/>
  <c r="BF252" i="1"/>
  <c r="AX252" i="1"/>
  <c r="AP252" i="1"/>
  <c r="AH252" i="1"/>
  <c r="Z252" i="1"/>
  <c r="R252" i="1"/>
  <c r="DP252" i="1"/>
  <c r="DH252" i="1"/>
  <c r="CZ252" i="1"/>
  <c r="CR252" i="1"/>
  <c r="CJ252" i="1"/>
  <c r="CB252" i="1"/>
  <c r="BT252" i="1"/>
  <c r="BL252" i="1"/>
  <c r="BD252" i="1"/>
  <c r="AV252" i="1"/>
  <c r="AN252" i="1"/>
  <c r="AF252" i="1"/>
  <c r="X252" i="1"/>
  <c r="P252" i="1"/>
  <c r="DN252" i="1"/>
  <c r="DF252" i="1"/>
  <c r="CX252" i="1"/>
  <c r="CP252" i="1"/>
  <c r="CH252" i="1"/>
  <c r="BZ252" i="1"/>
  <c r="BR252" i="1"/>
  <c r="BJ252" i="1"/>
  <c r="BB252" i="1"/>
  <c r="AT252" i="1"/>
  <c r="AL252" i="1"/>
  <c r="AD252" i="1"/>
  <c r="V252" i="1"/>
  <c r="DL252" i="1"/>
  <c r="DD252" i="1"/>
  <c r="CV252" i="1"/>
  <c r="CN252" i="1"/>
  <c r="CF252" i="1"/>
  <c r="BX252" i="1"/>
  <c r="BP252" i="1"/>
  <c r="BH252" i="1"/>
  <c r="AZ252" i="1"/>
  <c r="AR252" i="1"/>
  <c r="AJ252" i="1"/>
  <c r="AB252" i="1"/>
  <c r="T252" i="1"/>
  <c r="DR252" i="1" l="1"/>
  <c r="DN253" i="1"/>
  <c r="DF253" i="1"/>
  <c r="CX253" i="1"/>
  <c r="CP253" i="1"/>
  <c r="CH253" i="1"/>
  <c r="BZ253" i="1"/>
  <c r="BR253" i="1"/>
  <c r="BJ253" i="1"/>
  <c r="BB253" i="1"/>
  <c r="AT253" i="1"/>
  <c r="AL253" i="1"/>
  <c r="AD253" i="1"/>
  <c r="V253" i="1"/>
  <c r="DL253" i="1"/>
  <c r="DD253" i="1"/>
  <c r="CV253" i="1"/>
  <c r="CN253" i="1"/>
  <c r="CF253" i="1"/>
  <c r="BX253" i="1"/>
  <c r="BP253" i="1"/>
  <c r="BH253" i="1"/>
  <c r="AZ253" i="1"/>
  <c r="AR253" i="1"/>
  <c r="AJ253" i="1"/>
  <c r="AB253" i="1"/>
  <c r="T253" i="1"/>
  <c r="D254" i="1"/>
  <c r="DJ253" i="1"/>
  <c r="DB253" i="1"/>
  <c r="CT253" i="1"/>
  <c r="CL253" i="1"/>
  <c r="CD253" i="1"/>
  <c r="BV253" i="1"/>
  <c r="BN253" i="1"/>
  <c r="BF253" i="1"/>
  <c r="AX253" i="1"/>
  <c r="AP253" i="1"/>
  <c r="AH253" i="1"/>
  <c r="Z253" i="1"/>
  <c r="R253" i="1"/>
  <c r="DP253" i="1"/>
  <c r="DH253" i="1"/>
  <c r="CZ253" i="1"/>
  <c r="CR253" i="1"/>
  <c r="CJ253" i="1"/>
  <c r="CB253" i="1"/>
  <c r="BT253" i="1"/>
  <c r="BL253" i="1"/>
  <c r="BD253" i="1"/>
  <c r="AV253" i="1"/>
  <c r="AN253" i="1"/>
  <c r="AF253" i="1"/>
  <c r="X253" i="1"/>
  <c r="P253" i="1"/>
  <c r="DR253" i="1" s="1"/>
  <c r="DP254" i="1" l="1"/>
  <c r="DP249" i="1" s="1"/>
  <c r="DH254" i="1"/>
  <c r="DH249" i="1" s="1"/>
  <c r="CZ254" i="1"/>
  <c r="CZ249" i="1" s="1"/>
  <c r="CR254" i="1"/>
  <c r="CR249" i="1" s="1"/>
  <c r="CJ254" i="1"/>
  <c r="CJ249" i="1" s="1"/>
  <c r="CB254" i="1"/>
  <c r="CB249" i="1" s="1"/>
  <c r="BT254" i="1"/>
  <c r="BT249" i="1" s="1"/>
  <c r="BL254" i="1"/>
  <c r="BL249" i="1" s="1"/>
  <c r="BD254" i="1"/>
  <c r="BD249" i="1" s="1"/>
  <c r="AV254" i="1"/>
  <c r="AV249" i="1" s="1"/>
  <c r="AN254" i="1"/>
  <c r="AN249" i="1" s="1"/>
  <c r="D255" i="1"/>
  <c r="D256" i="1" s="1"/>
  <c r="DN254" i="1"/>
  <c r="DN249" i="1" s="1"/>
  <c r="DD254" i="1"/>
  <c r="DD249" i="1" s="1"/>
  <c r="CT254" i="1"/>
  <c r="CT249" i="1" s="1"/>
  <c r="CH254" i="1"/>
  <c r="CH249" i="1" s="1"/>
  <c r="BX254" i="1"/>
  <c r="BX249" i="1" s="1"/>
  <c r="BN254" i="1"/>
  <c r="BN249" i="1" s="1"/>
  <c r="BB254" i="1"/>
  <c r="BB249" i="1" s="1"/>
  <c r="AR254" i="1"/>
  <c r="AR249" i="1" s="1"/>
  <c r="AH254" i="1"/>
  <c r="AH249" i="1" s="1"/>
  <c r="Z254" i="1"/>
  <c r="Z249" i="1" s="1"/>
  <c r="R254" i="1"/>
  <c r="R249" i="1" s="1"/>
  <c r="DL254" i="1"/>
  <c r="DL249" i="1" s="1"/>
  <c r="DB254" i="1"/>
  <c r="DB249" i="1" s="1"/>
  <c r="CP254" i="1"/>
  <c r="CP249" i="1" s="1"/>
  <c r="CF254" i="1"/>
  <c r="CF249" i="1" s="1"/>
  <c r="BV254" i="1"/>
  <c r="BV249" i="1" s="1"/>
  <c r="BJ254" i="1"/>
  <c r="BJ249" i="1" s="1"/>
  <c r="AZ254" i="1"/>
  <c r="AZ249" i="1" s="1"/>
  <c r="AP254" i="1"/>
  <c r="AP249" i="1" s="1"/>
  <c r="AF254" i="1"/>
  <c r="AF249" i="1" s="1"/>
  <c r="X254" i="1"/>
  <c r="X249" i="1" s="1"/>
  <c r="P254" i="1"/>
  <c r="DJ254" i="1"/>
  <c r="DJ249" i="1" s="1"/>
  <c r="CX254" i="1"/>
  <c r="CX249" i="1" s="1"/>
  <c r="CN254" i="1"/>
  <c r="CN249" i="1" s="1"/>
  <c r="CD254" i="1"/>
  <c r="CD249" i="1" s="1"/>
  <c r="BR254" i="1"/>
  <c r="BR249" i="1" s="1"/>
  <c r="BH254" i="1"/>
  <c r="BH249" i="1" s="1"/>
  <c r="AX254" i="1"/>
  <c r="AX249" i="1" s="1"/>
  <c r="AL254" i="1"/>
  <c r="AL249" i="1" s="1"/>
  <c r="AD254" i="1"/>
  <c r="AD249" i="1" s="1"/>
  <c r="V254" i="1"/>
  <c r="V249" i="1" s="1"/>
  <c r="DF254" i="1"/>
  <c r="DF249" i="1" s="1"/>
  <c r="CV254" i="1"/>
  <c r="CV249" i="1" s="1"/>
  <c r="CL254" i="1"/>
  <c r="CL249" i="1" s="1"/>
  <c r="BZ254" i="1"/>
  <c r="BZ249" i="1" s="1"/>
  <c r="BP254" i="1"/>
  <c r="BP249" i="1" s="1"/>
  <c r="BF254" i="1"/>
  <c r="BF249" i="1" s="1"/>
  <c r="AT254" i="1"/>
  <c r="AT249" i="1" s="1"/>
  <c r="AJ254" i="1"/>
  <c r="AJ249" i="1" s="1"/>
  <c r="AB254" i="1"/>
  <c r="AB249" i="1" s="1"/>
  <c r="T254" i="1"/>
  <c r="T249" i="1" s="1"/>
  <c r="DR254" i="1" l="1"/>
  <c r="DR249" i="1" s="1"/>
  <c r="DP256" i="1"/>
  <c r="DH256" i="1"/>
  <c r="CZ256" i="1"/>
  <c r="CR256" i="1"/>
  <c r="CJ256" i="1"/>
  <c r="CB256" i="1"/>
  <c r="BT256" i="1"/>
  <c r="BL256" i="1"/>
  <c r="BD256" i="1"/>
  <c r="AV256" i="1"/>
  <c r="AN256" i="1"/>
  <c r="AF256" i="1"/>
  <c r="X256" i="1"/>
  <c r="P256" i="1"/>
  <c r="DF256" i="1"/>
  <c r="CV256" i="1"/>
  <c r="CL256" i="1"/>
  <c r="BZ256" i="1"/>
  <c r="BP256" i="1"/>
  <c r="BF256" i="1"/>
  <c r="AT256" i="1"/>
  <c r="AJ256" i="1"/>
  <c r="Z256" i="1"/>
  <c r="D257" i="1"/>
  <c r="DN256" i="1"/>
  <c r="DD256" i="1"/>
  <c r="CT256" i="1"/>
  <c r="CH256" i="1"/>
  <c r="BX256" i="1"/>
  <c r="BN256" i="1"/>
  <c r="BB256" i="1"/>
  <c r="AR256" i="1"/>
  <c r="AH256" i="1"/>
  <c r="V256" i="1"/>
  <c r="DL256" i="1"/>
  <c r="DB256" i="1"/>
  <c r="CP256" i="1"/>
  <c r="CF256" i="1"/>
  <c r="BV256" i="1"/>
  <c r="BJ256" i="1"/>
  <c r="AZ256" i="1"/>
  <c r="AP256" i="1"/>
  <c r="AD256" i="1"/>
  <c r="T256" i="1"/>
  <c r="DJ256" i="1"/>
  <c r="CX256" i="1"/>
  <c r="CN256" i="1"/>
  <c r="CD256" i="1"/>
  <c r="BR256" i="1"/>
  <c r="BH256" i="1"/>
  <c r="AX256" i="1"/>
  <c r="AL256" i="1"/>
  <c r="AB256" i="1"/>
  <c r="R256" i="1"/>
  <c r="P249" i="1"/>
  <c r="DL257" i="1" l="1"/>
  <c r="DD257" i="1"/>
  <c r="CV257" i="1"/>
  <c r="CN257" i="1"/>
  <c r="CF257" i="1"/>
  <c r="BX257" i="1"/>
  <c r="BP257" i="1"/>
  <c r="BH257" i="1"/>
  <c r="AZ257" i="1"/>
  <c r="AR257" i="1"/>
  <c r="AJ257" i="1"/>
  <c r="AB257" i="1"/>
  <c r="T257" i="1"/>
  <c r="DH257" i="1"/>
  <c r="CX257" i="1"/>
  <c r="CL257" i="1"/>
  <c r="CB257" i="1"/>
  <c r="BR257" i="1"/>
  <c r="BF257" i="1"/>
  <c r="AV257" i="1"/>
  <c r="AL257" i="1"/>
  <c r="Z257" i="1"/>
  <c r="P257" i="1"/>
  <c r="D258" i="1"/>
  <c r="DP257" i="1"/>
  <c r="DF257" i="1"/>
  <c r="CT257" i="1"/>
  <c r="CJ257" i="1"/>
  <c r="BZ257" i="1"/>
  <c r="BN257" i="1"/>
  <c r="BD257" i="1"/>
  <c r="AT257" i="1"/>
  <c r="AH257" i="1"/>
  <c r="X257" i="1"/>
  <c r="DN257" i="1"/>
  <c r="DB257" i="1"/>
  <c r="CR257" i="1"/>
  <c r="CH257" i="1"/>
  <c r="BV257" i="1"/>
  <c r="BL257" i="1"/>
  <c r="BB257" i="1"/>
  <c r="AP257" i="1"/>
  <c r="AF257" i="1"/>
  <c r="V257" i="1"/>
  <c r="DJ257" i="1"/>
  <c r="CZ257" i="1"/>
  <c r="CP257" i="1"/>
  <c r="CD257" i="1"/>
  <c r="BT257" i="1"/>
  <c r="BJ257" i="1"/>
  <c r="AX257" i="1"/>
  <c r="AN257" i="1"/>
  <c r="AD257" i="1"/>
  <c r="R257" i="1"/>
  <c r="DR256" i="1"/>
  <c r="DP258" i="1" l="1"/>
  <c r="DH258" i="1"/>
  <c r="CZ258" i="1"/>
  <c r="CR258" i="1"/>
  <c r="CJ258" i="1"/>
  <c r="CB258" i="1"/>
  <c r="BT258" i="1"/>
  <c r="BL258" i="1"/>
  <c r="BD258" i="1"/>
  <c r="AV258" i="1"/>
  <c r="AN258" i="1"/>
  <c r="AF258" i="1"/>
  <c r="X258" i="1"/>
  <c r="P258" i="1"/>
  <c r="DJ258" i="1"/>
  <c r="CX258" i="1"/>
  <c r="CN258" i="1"/>
  <c r="CD258" i="1"/>
  <c r="BR258" i="1"/>
  <c r="BH258" i="1"/>
  <c r="AX258" i="1"/>
  <c r="AL258" i="1"/>
  <c r="AB258" i="1"/>
  <c r="R258" i="1"/>
  <c r="DF258" i="1"/>
  <c r="CV258" i="1"/>
  <c r="CL258" i="1"/>
  <c r="BZ258" i="1"/>
  <c r="BP258" i="1"/>
  <c r="BF258" i="1"/>
  <c r="AT258" i="1"/>
  <c r="AJ258" i="1"/>
  <c r="Z258" i="1"/>
  <c r="DN258" i="1"/>
  <c r="DD258" i="1"/>
  <c r="CT258" i="1"/>
  <c r="CH258" i="1"/>
  <c r="BX258" i="1"/>
  <c r="BN258" i="1"/>
  <c r="BB258" i="1"/>
  <c r="AR258" i="1"/>
  <c r="AH258" i="1"/>
  <c r="V258" i="1"/>
  <c r="D259" i="1"/>
  <c r="DL258" i="1"/>
  <c r="DB258" i="1"/>
  <c r="CP258" i="1"/>
  <c r="CF258" i="1"/>
  <c r="BV258" i="1"/>
  <c r="BJ258" i="1"/>
  <c r="AZ258" i="1"/>
  <c r="AP258" i="1"/>
  <c r="AD258" i="1"/>
  <c r="T258" i="1"/>
  <c r="DR257" i="1"/>
  <c r="DP259" i="1" l="1"/>
  <c r="DH259" i="1"/>
  <c r="CZ259" i="1"/>
  <c r="CR259" i="1"/>
  <c r="CJ259" i="1"/>
  <c r="CB259" i="1"/>
  <c r="BT259" i="1"/>
  <c r="BL259" i="1"/>
  <c r="BD259" i="1"/>
  <c r="AV259" i="1"/>
  <c r="AN259" i="1"/>
  <c r="AF259" i="1"/>
  <c r="X259" i="1"/>
  <c r="P259" i="1"/>
  <c r="DL259" i="1"/>
  <c r="DD259" i="1"/>
  <c r="CV259" i="1"/>
  <c r="CN259" i="1"/>
  <c r="CF259" i="1"/>
  <c r="BX259" i="1"/>
  <c r="BP259" i="1"/>
  <c r="BH259" i="1"/>
  <c r="AZ259" i="1"/>
  <c r="AR259" i="1"/>
  <c r="AJ259" i="1"/>
  <c r="AB259" i="1"/>
  <c r="T259" i="1"/>
  <c r="DB259" i="1"/>
  <c r="CL259" i="1"/>
  <c r="BV259" i="1"/>
  <c r="BF259" i="1"/>
  <c r="AP259" i="1"/>
  <c r="Z259" i="1"/>
  <c r="DN259" i="1"/>
  <c r="CX259" i="1"/>
  <c r="CH259" i="1"/>
  <c r="BR259" i="1"/>
  <c r="BB259" i="1"/>
  <c r="AL259" i="1"/>
  <c r="V259" i="1"/>
  <c r="D260" i="1"/>
  <c r="DJ259" i="1"/>
  <c r="CT259" i="1"/>
  <c r="CD259" i="1"/>
  <c r="BN259" i="1"/>
  <c r="AX259" i="1"/>
  <c r="AH259" i="1"/>
  <c r="R259" i="1"/>
  <c r="DF259" i="1"/>
  <c r="CP259" i="1"/>
  <c r="BZ259" i="1"/>
  <c r="BJ259" i="1"/>
  <c r="AT259" i="1"/>
  <c r="AD259" i="1"/>
  <c r="DR258" i="1"/>
  <c r="DL260" i="1" l="1"/>
  <c r="DD260" i="1"/>
  <c r="CV260" i="1"/>
  <c r="CN260" i="1"/>
  <c r="CF260" i="1"/>
  <c r="BX260" i="1"/>
  <c r="BP260" i="1"/>
  <c r="BH260" i="1"/>
  <c r="AZ260" i="1"/>
  <c r="AR260" i="1"/>
  <c r="AJ260" i="1"/>
  <c r="AB260" i="1"/>
  <c r="T260" i="1"/>
  <c r="DP260" i="1"/>
  <c r="DH260" i="1"/>
  <c r="CZ260" i="1"/>
  <c r="CR260" i="1"/>
  <c r="CJ260" i="1"/>
  <c r="CB260" i="1"/>
  <c r="BT260" i="1"/>
  <c r="BL260" i="1"/>
  <c r="BD260" i="1"/>
  <c r="AV260" i="1"/>
  <c r="AN260" i="1"/>
  <c r="AF260" i="1"/>
  <c r="X260" i="1"/>
  <c r="P260" i="1"/>
  <c r="DN260" i="1"/>
  <c r="CX260" i="1"/>
  <c r="CH260" i="1"/>
  <c r="BR260" i="1"/>
  <c r="BB260" i="1"/>
  <c r="AL260" i="1"/>
  <c r="V260" i="1"/>
  <c r="D261" i="1"/>
  <c r="DJ260" i="1"/>
  <c r="CT260" i="1"/>
  <c r="CD260" i="1"/>
  <c r="BN260" i="1"/>
  <c r="AX260" i="1"/>
  <c r="AH260" i="1"/>
  <c r="R260" i="1"/>
  <c r="DF260" i="1"/>
  <c r="CP260" i="1"/>
  <c r="BZ260" i="1"/>
  <c r="BJ260" i="1"/>
  <c r="AT260" i="1"/>
  <c r="AD260" i="1"/>
  <c r="DB260" i="1"/>
  <c r="CL260" i="1"/>
  <c r="BV260" i="1"/>
  <c r="BF260" i="1"/>
  <c r="AP260" i="1"/>
  <c r="Z260" i="1"/>
  <c r="DR259" i="1"/>
  <c r="DP261" i="1" l="1"/>
  <c r="DH261" i="1"/>
  <c r="CZ261" i="1"/>
  <c r="CR261" i="1"/>
  <c r="CJ261" i="1"/>
  <c r="CB261" i="1"/>
  <c r="BT261" i="1"/>
  <c r="BL261" i="1"/>
  <c r="BD261" i="1"/>
  <c r="AV261" i="1"/>
  <c r="AN261" i="1"/>
  <c r="AF261" i="1"/>
  <c r="X261" i="1"/>
  <c r="P261" i="1"/>
  <c r="DL261" i="1"/>
  <c r="DD261" i="1"/>
  <c r="CV261" i="1"/>
  <c r="CN261" i="1"/>
  <c r="CF261" i="1"/>
  <c r="BX261" i="1"/>
  <c r="BP261" i="1"/>
  <c r="BH261" i="1"/>
  <c r="AZ261" i="1"/>
  <c r="AR261" i="1"/>
  <c r="AJ261" i="1"/>
  <c r="AB261" i="1"/>
  <c r="T261" i="1"/>
  <c r="D262" i="1"/>
  <c r="DJ261" i="1"/>
  <c r="CT261" i="1"/>
  <c r="CD261" i="1"/>
  <c r="BN261" i="1"/>
  <c r="AX261" i="1"/>
  <c r="AH261" i="1"/>
  <c r="R261" i="1"/>
  <c r="DF261" i="1"/>
  <c r="CP261" i="1"/>
  <c r="BZ261" i="1"/>
  <c r="BJ261" i="1"/>
  <c r="AT261" i="1"/>
  <c r="AD261" i="1"/>
  <c r="DB261" i="1"/>
  <c r="CL261" i="1"/>
  <c r="BV261" i="1"/>
  <c r="BF261" i="1"/>
  <c r="AP261" i="1"/>
  <c r="Z261" i="1"/>
  <c r="DN261" i="1"/>
  <c r="CX261" i="1"/>
  <c r="CH261" i="1"/>
  <c r="BR261" i="1"/>
  <c r="BB261" i="1"/>
  <c r="AL261" i="1"/>
  <c r="V261" i="1"/>
  <c r="DR260" i="1"/>
  <c r="DR261" i="1" l="1"/>
  <c r="DN262" i="1"/>
  <c r="DF262" i="1"/>
  <c r="DL262" i="1"/>
  <c r="DD262" i="1"/>
  <c r="CV262" i="1"/>
  <c r="CN262" i="1"/>
  <c r="CF262" i="1"/>
  <c r="BX262" i="1"/>
  <c r="BP262" i="1"/>
  <c r="BH262" i="1"/>
  <c r="AZ262" i="1"/>
  <c r="AR262" i="1"/>
  <c r="AJ262" i="1"/>
  <c r="AB262" i="1"/>
  <c r="T262" i="1"/>
  <c r="DP262" i="1"/>
  <c r="DH262" i="1"/>
  <c r="CZ262" i="1"/>
  <c r="CR262" i="1"/>
  <c r="CJ262" i="1"/>
  <c r="CB262" i="1"/>
  <c r="BT262" i="1"/>
  <c r="BL262" i="1"/>
  <c r="BD262" i="1"/>
  <c r="AV262" i="1"/>
  <c r="AN262" i="1"/>
  <c r="AF262" i="1"/>
  <c r="X262" i="1"/>
  <c r="P262" i="1"/>
  <c r="DJ262" i="1"/>
  <c r="CP262" i="1"/>
  <c r="BZ262" i="1"/>
  <c r="BJ262" i="1"/>
  <c r="AT262" i="1"/>
  <c r="AD262" i="1"/>
  <c r="DB262" i="1"/>
  <c r="CL262" i="1"/>
  <c r="BV262" i="1"/>
  <c r="BF262" i="1"/>
  <c r="AP262" i="1"/>
  <c r="Z262" i="1"/>
  <c r="D263" i="1"/>
  <c r="CX262" i="1"/>
  <c r="CH262" i="1"/>
  <c r="BR262" i="1"/>
  <c r="BB262" i="1"/>
  <c r="AL262" i="1"/>
  <c r="V262" i="1"/>
  <c r="CT262" i="1"/>
  <c r="CD262" i="1"/>
  <c r="BN262" i="1"/>
  <c r="AX262" i="1"/>
  <c r="AH262" i="1"/>
  <c r="R262" i="1"/>
  <c r="D264" i="1" l="1"/>
  <c r="DJ263" i="1"/>
  <c r="DB263" i="1"/>
  <c r="CT263" i="1"/>
  <c r="CL263" i="1"/>
  <c r="CD263" i="1"/>
  <c r="BV263" i="1"/>
  <c r="BN263" i="1"/>
  <c r="BF263" i="1"/>
  <c r="AX263" i="1"/>
  <c r="AP263" i="1"/>
  <c r="AH263" i="1"/>
  <c r="Z263" i="1"/>
  <c r="R263" i="1"/>
  <c r="DP263" i="1"/>
  <c r="DH263" i="1"/>
  <c r="CZ263" i="1"/>
  <c r="CR263" i="1"/>
  <c r="CJ263" i="1"/>
  <c r="CB263" i="1"/>
  <c r="BT263" i="1"/>
  <c r="BL263" i="1"/>
  <c r="BD263" i="1"/>
  <c r="AV263" i="1"/>
  <c r="AN263" i="1"/>
  <c r="AF263" i="1"/>
  <c r="X263" i="1"/>
  <c r="P263" i="1"/>
  <c r="DL263" i="1"/>
  <c r="DD263" i="1"/>
  <c r="CV263" i="1"/>
  <c r="CN263" i="1"/>
  <c r="CF263" i="1"/>
  <c r="BX263" i="1"/>
  <c r="BP263" i="1"/>
  <c r="BH263" i="1"/>
  <c r="AZ263" i="1"/>
  <c r="AR263" i="1"/>
  <c r="AJ263" i="1"/>
  <c r="AB263" i="1"/>
  <c r="T263" i="1"/>
  <c r="CP263" i="1"/>
  <c r="BJ263" i="1"/>
  <c r="AD263" i="1"/>
  <c r="DN263" i="1"/>
  <c r="CH263" i="1"/>
  <c r="BB263" i="1"/>
  <c r="V263" i="1"/>
  <c r="DF263" i="1"/>
  <c r="BZ263" i="1"/>
  <c r="AT263" i="1"/>
  <c r="CX263" i="1"/>
  <c r="BR263" i="1"/>
  <c r="AL263" i="1"/>
  <c r="DR262" i="1"/>
  <c r="DR263" i="1" l="1"/>
  <c r="DN264" i="1"/>
  <c r="DF264" i="1"/>
  <c r="CX264" i="1"/>
  <c r="CP264" i="1"/>
  <c r="CH264" i="1"/>
  <c r="BZ264" i="1"/>
  <c r="BR264" i="1"/>
  <c r="BJ264" i="1"/>
  <c r="BB264" i="1"/>
  <c r="AT264" i="1"/>
  <c r="AL264" i="1"/>
  <c r="AD264" i="1"/>
  <c r="V264" i="1"/>
  <c r="DL264" i="1"/>
  <c r="DD264" i="1"/>
  <c r="CV264" i="1"/>
  <c r="CN264" i="1"/>
  <c r="CF264" i="1"/>
  <c r="BX264" i="1"/>
  <c r="BP264" i="1"/>
  <c r="BH264" i="1"/>
  <c r="AZ264" i="1"/>
  <c r="AR264" i="1"/>
  <c r="AJ264" i="1"/>
  <c r="AB264" i="1"/>
  <c r="T264" i="1"/>
  <c r="D265" i="1"/>
  <c r="DP264" i="1"/>
  <c r="DH264" i="1"/>
  <c r="CZ264" i="1"/>
  <c r="CR264" i="1"/>
  <c r="CJ264" i="1"/>
  <c r="CB264" i="1"/>
  <c r="BT264" i="1"/>
  <c r="BL264" i="1"/>
  <c r="BD264" i="1"/>
  <c r="AV264" i="1"/>
  <c r="AN264" i="1"/>
  <c r="AF264" i="1"/>
  <c r="X264" i="1"/>
  <c r="P264" i="1"/>
  <c r="CT264" i="1"/>
  <c r="BN264" i="1"/>
  <c r="AH264" i="1"/>
  <c r="CL264" i="1"/>
  <c r="BF264" i="1"/>
  <c r="Z264" i="1"/>
  <c r="DJ264" i="1"/>
  <c r="CD264" i="1"/>
  <c r="AX264" i="1"/>
  <c r="R264" i="1"/>
  <c r="DB264" i="1"/>
  <c r="BV264" i="1"/>
  <c r="AP264" i="1"/>
  <c r="D266" i="1" l="1"/>
  <c r="DJ265" i="1"/>
  <c r="DB265" i="1"/>
  <c r="CT265" i="1"/>
  <c r="CL265" i="1"/>
  <c r="CD265" i="1"/>
  <c r="BV265" i="1"/>
  <c r="BN265" i="1"/>
  <c r="BF265" i="1"/>
  <c r="AX265" i="1"/>
  <c r="AP265" i="1"/>
  <c r="AH265" i="1"/>
  <c r="Z265" i="1"/>
  <c r="R265" i="1"/>
  <c r="DP265" i="1"/>
  <c r="DH265" i="1"/>
  <c r="CZ265" i="1"/>
  <c r="CR265" i="1"/>
  <c r="CJ265" i="1"/>
  <c r="CB265" i="1"/>
  <c r="BT265" i="1"/>
  <c r="BL265" i="1"/>
  <c r="BD265" i="1"/>
  <c r="AV265" i="1"/>
  <c r="AN265" i="1"/>
  <c r="AF265" i="1"/>
  <c r="X265" i="1"/>
  <c r="P265" i="1"/>
  <c r="DN265" i="1"/>
  <c r="DF265" i="1"/>
  <c r="CX265" i="1"/>
  <c r="CP265" i="1"/>
  <c r="CH265" i="1"/>
  <c r="BZ265" i="1"/>
  <c r="BR265" i="1"/>
  <c r="BJ265" i="1"/>
  <c r="BB265" i="1"/>
  <c r="AT265" i="1"/>
  <c r="AL265" i="1"/>
  <c r="AD265" i="1"/>
  <c r="V265" i="1"/>
  <c r="DL265" i="1"/>
  <c r="DD265" i="1"/>
  <c r="CV265" i="1"/>
  <c r="CN265" i="1"/>
  <c r="CF265" i="1"/>
  <c r="BX265" i="1"/>
  <c r="BP265" i="1"/>
  <c r="BH265" i="1"/>
  <c r="AZ265" i="1"/>
  <c r="AR265" i="1"/>
  <c r="AJ265" i="1"/>
  <c r="AB265" i="1"/>
  <c r="T265" i="1"/>
  <c r="DR264" i="1"/>
  <c r="DR265" i="1" l="1"/>
  <c r="DN266" i="1"/>
  <c r="DF266" i="1"/>
  <c r="CX266" i="1"/>
  <c r="CP266" i="1"/>
  <c r="CH266" i="1"/>
  <c r="BZ266" i="1"/>
  <c r="BR266" i="1"/>
  <c r="BJ266" i="1"/>
  <c r="BB266" i="1"/>
  <c r="AT266" i="1"/>
  <c r="AL266" i="1"/>
  <c r="AD266" i="1"/>
  <c r="V266" i="1"/>
  <c r="DL266" i="1"/>
  <c r="DD266" i="1"/>
  <c r="CV266" i="1"/>
  <c r="CN266" i="1"/>
  <c r="CF266" i="1"/>
  <c r="BX266" i="1"/>
  <c r="BP266" i="1"/>
  <c r="BH266" i="1"/>
  <c r="AZ266" i="1"/>
  <c r="AR266" i="1"/>
  <c r="AJ266" i="1"/>
  <c r="AB266" i="1"/>
  <c r="T266" i="1"/>
  <c r="D267" i="1"/>
  <c r="DJ266" i="1"/>
  <c r="DB266" i="1"/>
  <c r="CT266" i="1"/>
  <c r="CL266" i="1"/>
  <c r="CD266" i="1"/>
  <c r="BV266" i="1"/>
  <c r="BN266" i="1"/>
  <c r="BF266" i="1"/>
  <c r="AX266" i="1"/>
  <c r="AP266" i="1"/>
  <c r="AH266" i="1"/>
  <c r="Z266" i="1"/>
  <c r="R266" i="1"/>
  <c r="DP266" i="1"/>
  <c r="DH266" i="1"/>
  <c r="CZ266" i="1"/>
  <c r="CR266" i="1"/>
  <c r="CJ266" i="1"/>
  <c r="CB266" i="1"/>
  <c r="BT266" i="1"/>
  <c r="BL266" i="1"/>
  <c r="BD266" i="1"/>
  <c r="AV266" i="1"/>
  <c r="AN266" i="1"/>
  <c r="AF266" i="1"/>
  <c r="X266" i="1"/>
  <c r="P266" i="1"/>
  <c r="DR266" i="1" l="1"/>
  <c r="D268" i="1"/>
  <c r="DJ267" i="1"/>
  <c r="DB267" i="1"/>
  <c r="CT267" i="1"/>
  <c r="CL267" i="1"/>
  <c r="CD267" i="1"/>
  <c r="BV267" i="1"/>
  <c r="BN267" i="1"/>
  <c r="BF267" i="1"/>
  <c r="AX267" i="1"/>
  <c r="AP267" i="1"/>
  <c r="AH267" i="1"/>
  <c r="Z267" i="1"/>
  <c r="R267" i="1"/>
  <c r="DP267" i="1"/>
  <c r="DH267" i="1"/>
  <c r="CZ267" i="1"/>
  <c r="CR267" i="1"/>
  <c r="CJ267" i="1"/>
  <c r="CB267" i="1"/>
  <c r="BT267" i="1"/>
  <c r="BL267" i="1"/>
  <c r="BD267" i="1"/>
  <c r="AV267" i="1"/>
  <c r="AN267" i="1"/>
  <c r="AF267" i="1"/>
  <c r="X267" i="1"/>
  <c r="P267" i="1"/>
  <c r="DN267" i="1"/>
  <c r="DF267" i="1"/>
  <c r="CX267" i="1"/>
  <c r="CP267" i="1"/>
  <c r="CH267" i="1"/>
  <c r="BZ267" i="1"/>
  <c r="BR267" i="1"/>
  <c r="BJ267" i="1"/>
  <c r="BB267" i="1"/>
  <c r="AT267" i="1"/>
  <c r="AL267" i="1"/>
  <c r="AD267" i="1"/>
  <c r="V267" i="1"/>
  <c r="DL267" i="1"/>
  <c r="DD267" i="1"/>
  <c r="CV267" i="1"/>
  <c r="CN267" i="1"/>
  <c r="CF267" i="1"/>
  <c r="BX267" i="1"/>
  <c r="BP267" i="1"/>
  <c r="BH267" i="1"/>
  <c r="AZ267" i="1"/>
  <c r="AR267" i="1"/>
  <c r="AJ267" i="1"/>
  <c r="AB267" i="1"/>
  <c r="T267" i="1"/>
  <c r="DR267" i="1" l="1"/>
  <c r="DN268" i="1"/>
  <c r="DN255" i="1" s="1"/>
  <c r="DF268" i="1"/>
  <c r="DF255" i="1" s="1"/>
  <c r="CX268" i="1"/>
  <c r="CX255" i="1" s="1"/>
  <c r="CP268" i="1"/>
  <c r="CP255" i="1" s="1"/>
  <c r="CH268" i="1"/>
  <c r="CH255" i="1" s="1"/>
  <c r="BZ268" i="1"/>
  <c r="BZ255" i="1" s="1"/>
  <c r="BR268" i="1"/>
  <c r="BR255" i="1" s="1"/>
  <c r="BJ268" i="1"/>
  <c r="BJ255" i="1" s="1"/>
  <c r="BB268" i="1"/>
  <c r="BB255" i="1" s="1"/>
  <c r="AT268" i="1"/>
  <c r="AT255" i="1" s="1"/>
  <c r="AL268" i="1"/>
  <c r="AL255" i="1" s="1"/>
  <c r="AD268" i="1"/>
  <c r="AD255" i="1" s="1"/>
  <c r="V268" i="1"/>
  <c r="V255" i="1" s="1"/>
  <c r="DL268" i="1"/>
  <c r="DL255" i="1" s="1"/>
  <c r="DD268" i="1"/>
  <c r="DD255" i="1" s="1"/>
  <c r="CV268" i="1"/>
  <c r="CV255" i="1" s="1"/>
  <c r="CN268" i="1"/>
  <c r="CN255" i="1" s="1"/>
  <c r="CF268" i="1"/>
  <c r="CF255" i="1" s="1"/>
  <c r="BX268" i="1"/>
  <c r="BX255" i="1" s="1"/>
  <c r="BP268" i="1"/>
  <c r="BP255" i="1" s="1"/>
  <c r="BH268" i="1"/>
  <c r="BH255" i="1" s="1"/>
  <c r="AZ268" i="1"/>
  <c r="AZ255" i="1" s="1"/>
  <c r="AR268" i="1"/>
  <c r="AR255" i="1" s="1"/>
  <c r="AJ268" i="1"/>
  <c r="AJ255" i="1" s="1"/>
  <c r="AB268" i="1"/>
  <c r="AB255" i="1" s="1"/>
  <c r="T268" i="1"/>
  <c r="T255" i="1" s="1"/>
  <c r="D269" i="1"/>
  <c r="D272" i="1" s="1"/>
  <c r="DJ268" i="1"/>
  <c r="DJ255" i="1" s="1"/>
  <c r="DB268" i="1"/>
  <c r="DB255" i="1" s="1"/>
  <c r="CT268" i="1"/>
  <c r="CT255" i="1" s="1"/>
  <c r="CL268" i="1"/>
  <c r="CL255" i="1" s="1"/>
  <c r="CD268" i="1"/>
  <c r="CD255" i="1" s="1"/>
  <c r="BV268" i="1"/>
  <c r="BV255" i="1" s="1"/>
  <c r="BN268" i="1"/>
  <c r="BN255" i="1" s="1"/>
  <c r="BF268" i="1"/>
  <c r="BF255" i="1" s="1"/>
  <c r="AX268" i="1"/>
  <c r="AX255" i="1" s="1"/>
  <c r="AP268" i="1"/>
  <c r="AP255" i="1" s="1"/>
  <c r="AH268" i="1"/>
  <c r="AH255" i="1" s="1"/>
  <c r="Z268" i="1"/>
  <c r="Z255" i="1" s="1"/>
  <c r="R268" i="1"/>
  <c r="R255" i="1" s="1"/>
  <c r="DP268" i="1"/>
  <c r="DP255" i="1" s="1"/>
  <c r="DH268" i="1"/>
  <c r="DH255" i="1" s="1"/>
  <c r="CZ268" i="1"/>
  <c r="CZ255" i="1" s="1"/>
  <c r="CR268" i="1"/>
  <c r="CR255" i="1" s="1"/>
  <c r="CJ268" i="1"/>
  <c r="CJ255" i="1" s="1"/>
  <c r="CB268" i="1"/>
  <c r="CB255" i="1" s="1"/>
  <c r="BT268" i="1"/>
  <c r="BT255" i="1" s="1"/>
  <c r="BL268" i="1"/>
  <c r="BL255" i="1" s="1"/>
  <c r="BD268" i="1"/>
  <c r="BD255" i="1" s="1"/>
  <c r="AV268" i="1"/>
  <c r="AV255" i="1" s="1"/>
  <c r="AN268" i="1"/>
  <c r="AN255" i="1" s="1"/>
  <c r="AF268" i="1"/>
  <c r="AF255" i="1" s="1"/>
  <c r="X268" i="1"/>
  <c r="X255" i="1" s="1"/>
  <c r="P268" i="1"/>
  <c r="DN272" i="1" l="1"/>
  <c r="DF272" i="1"/>
  <c r="CX272" i="1"/>
  <c r="CP272" i="1"/>
  <c r="CH272" i="1"/>
  <c r="BZ272" i="1"/>
  <c r="BR272" i="1"/>
  <c r="BJ272" i="1"/>
  <c r="BB272" i="1"/>
  <c r="AT272" i="1"/>
  <c r="AL272" i="1"/>
  <c r="AD272" i="1"/>
  <c r="V272" i="1"/>
  <c r="DL272" i="1"/>
  <c r="DD272" i="1"/>
  <c r="CV272" i="1"/>
  <c r="CN272" i="1"/>
  <c r="CF272" i="1"/>
  <c r="BX272" i="1"/>
  <c r="BP272" i="1"/>
  <c r="BH272" i="1"/>
  <c r="AZ272" i="1"/>
  <c r="AR272" i="1"/>
  <c r="AJ272" i="1"/>
  <c r="AB272" i="1"/>
  <c r="T272" i="1"/>
  <c r="D273" i="1"/>
  <c r="DJ272" i="1"/>
  <c r="DB272" i="1"/>
  <c r="CT272" i="1"/>
  <c r="CL272" i="1"/>
  <c r="CD272" i="1"/>
  <c r="BV272" i="1"/>
  <c r="BN272" i="1"/>
  <c r="BF272" i="1"/>
  <c r="AX272" i="1"/>
  <c r="AP272" i="1"/>
  <c r="AH272" i="1"/>
  <c r="Z272" i="1"/>
  <c r="R272" i="1"/>
  <c r="DP272" i="1"/>
  <c r="DH272" i="1"/>
  <c r="CZ272" i="1"/>
  <c r="CR272" i="1"/>
  <c r="CJ272" i="1"/>
  <c r="CB272" i="1"/>
  <c r="BT272" i="1"/>
  <c r="BL272" i="1"/>
  <c r="BD272" i="1"/>
  <c r="AV272" i="1"/>
  <c r="AN272" i="1"/>
  <c r="AF272" i="1"/>
  <c r="X272" i="1"/>
  <c r="P272" i="1"/>
  <c r="DR268" i="1"/>
  <c r="DR255" i="1" s="1"/>
  <c r="P255" i="1"/>
  <c r="D274" i="1" l="1"/>
  <c r="DJ273" i="1"/>
  <c r="DB273" i="1"/>
  <c r="CT273" i="1"/>
  <c r="CL273" i="1"/>
  <c r="CD273" i="1"/>
  <c r="BV273" i="1"/>
  <c r="BN273" i="1"/>
  <c r="BF273" i="1"/>
  <c r="AX273" i="1"/>
  <c r="AP273" i="1"/>
  <c r="AH273" i="1"/>
  <c r="Z273" i="1"/>
  <c r="R273" i="1"/>
  <c r="DP273" i="1"/>
  <c r="DH273" i="1"/>
  <c r="CZ273" i="1"/>
  <c r="CR273" i="1"/>
  <c r="CJ273" i="1"/>
  <c r="CB273" i="1"/>
  <c r="BT273" i="1"/>
  <c r="BL273" i="1"/>
  <c r="BD273" i="1"/>
  <c r="AV273" i="1"/>
  <c r="AN273" i="1"/>
  <c r="AF273" i="1"/>
  <c r="X273" i="1"/>
  <c r="P273" i="1"/>
  <c r="DN273" i="1"/>
  <c r="DF273" i="1"/>
  <c r="CX273" i="1"/>
  <c r="CP273" i="1"/>
  <c r="CH273" i="1"/>
  <c r="BZ273" i="1"/>
  <c r="BR273" i="1"/>
  <c r="BJ273" i="1"/>
  <c r="BB273" i="1"/>
  <c r="AT273" i="1"/>
  <c r="AL273" i="1"/>
  <c r="AD273" i="1"/>
  <c r="V273" i="1"/>
  <c r="DL273" i="1"/>
  <c r="DD273" i="1"/>
  <c r="CV273" i="1"/>
  <c r="CN273" i="1"/>
  <c r="CF273" i="1"/>
  <c r="BX273" i="1"/>
  <c r="BP273" i="1"/>
  <c r="BH273" i="1"/>
  <c r="AZ273" i="1"/>
  <c r="AR273" i="1"/>
  <c r="AJ273" i="1"/>
  <c r="AB273" i="1"/>
  <c r="T273" i="1"/>
  <c r="DR272" i="1"/>
  <c r="DN274" i="1" l="1"/>
  <c r="DF274" i="1"/>
  <c r="CX274" i="1"/>
  <c r="CP274" i="1"/>
  <c r="CH274" i="1"/>
  <c r="BZ274" i="1"/>
  <c r="BR274" i="1"/>
  <c r="BJ274" i="1"/>
  <c r="BB274" i="1"/>
  <c r="AT274" i="1"/>
  <c r="AL274" i="1"/>
  <c r="AD274" i="1"/>
  <c r="V274" i="1"/>
  <c r="DL274" i="1"/>
  <c r="DD274" i="1"/>
  <c r="CV274" i="1"/>
  <c r="CN274" i="1"/>
  <c r="CF274" i="1"/>
  <c r="BX274" i="1"/>
  <c r="BP274" i="1"/>
  <c r="BH274" i="1"/>
  <c r="AZ274" i="1"/>
  <c r="AR274" i="1"/>
  <c r="AJ274" i="1"/>
  <c r="AB274" i="1"/>
  <c r="T274" i="1"/>
  <c r="D275" i="1"/>
  <c r="DJ274" i="1"/>
  <c r="DB274" i="1"/>
  <c r="CT274" i="1"/>
  <c r="CL274" i="1"/>
  <c r="CD274" i="1"/>
  <c r="BV274" i="1"/>
  <c r="BN274" i="1"/>
  <c r="BF274" i="1"/>
  <c r="AX274" i="1"/>
  <c r="AP274" i="1"/>
  <c r="AH274" i="1"/>
  <c r="Z274" i="1"/>
  <c r="R274" i="1"/>
  <c r="DP274" i="1"/>
  <c r="DH274" i="1"/>
  <c r="CZ274" i="1"/>
  <c r="CR274" i="1"/>
  <c r="CJ274" i="1"/>
  <c r="CB274" i="1"/>
  <c r="BT274" i="1"/>
  <c r="BL274" i="1"/>
  <c r="BD274" i="1"/>
  <c r="AV274" i="1"/>
  <c r="AN274" i="1"/>
  <c r="AF274" i="1"/>
  <c r="X274" i="1"/>
  <c r="P274" i="1"/>
  <c r="DR273" i="1"/>
  <c r="D276" i="1" l="1"/>
  <c r="DJ275" i="1"/>
  <c r="DB275" i="1"/>
  <c r="CT275" i="1"/>
  <c r="CL275" i="1"/>
  <c r="CD275" i="1"/>
  <c r="BV275" i="1"/>
  <c r="BN275" i="1"/>
  <c r="BF275" i="1"/>
  <c r="AX275" i="1"/>
  <c r="AP275" i="1"/>
  <c r="AH275" i="1"/>
  <c r="Z275" i="1"/>
  <c r="R275" i="1"/>
  <c r="DP275" i="1"/>
  <c r="DH275" i="1"/>
  <c r="CZ275" i="1"/>
  <c r="CR275" i="1"/>
  <c r="CJ275" i="1"/>
  <c r="CB275" i="1"/>
  <c r="BT275" i="1"/>
  <c r="BL275" i="1"/>
  <c r="BD275" i="1"/>
  <c r="AV275" i="1"/>
  <c r="AN275" i="1"/>
  <c r="AF275" i="1"/>
  <c r="X275" i="1"/>
  <c r="P275" i="1"/>
  <c r="DN275" i="1"/>
  <c r="DF275" i="1"/>
  <c r="CX275" i="1"/>
  <c r="CP275" i="1"/>
  <c r="CH275" i="1"/>
  <c r="BZ275" i="1"/>
  <c r="BR275" i="1"/>
  <c r="BJ275" i="1"/>
  <c r="BB275" i="1"/>
  <c r="AT275" i="1"/>
  <c r="AL275" i="1"/>
  <c r="AD275" i="1"/>
  <c r="V275" i="1"/>
  <c r="DL275" i="1"/>
  <c r="DD275" i="1"/>
  <c r="CV275" i="1"/>
  <c r="CN275" i="1"/>
  <c r="CF275" i="1"/>
  <c r="BX275" i="1"/>
  <c r="BP275" i="1"/>
  <c r="BH275" i="1"/>
  <c r="AZ275" i="1"/>
  <c r="AR275" i="1"/>
  <c r="AJ275" i="1"/>
  <c r="AB275" i="1"/>
  <c r="T275" i="1"/>
  <c r="DR274" i="1"/>
  <c r="DN276" i="1" l="1"/>
  <c r="DF276" i="1"/>
  <c r="CX276" i="1"/>
  <c r="CP276" i="1"/>
  <c r="CH276" i="1"/>
  <c r="BZ276" i="1"/>
  <c r="BR276" i="1"/>
  <c r="BJ276" i="1"/>
  <c r="BB276" i="1"/>
  <c r="AT276" i="1"/>
  <c r="AL276" i="1"/>
  <c r="AD276" i="1"/>
  <c r="V276" i="1"/>
  <c r="DL276" i="1"/>
  <c r="DD276" i="1"/>
  <c r="CV276" i="1"/>
  <c r="CN276" i="1"/>
  <c r="CF276" i="1"/>
  <c r="BX276" i="1"/>
  <c r="BP276" i="1"/>
  <c r="BH276" i="1"/>
  <c r="AZ276" i="1"/>
  <c r="AR276" i="1"/>
  <c r="AJ276" i="1"/>
  <c r="AB276" i="1"/>
  <c r="T276" i="1"/>
  <c r="D277" i="1"/>
  <c r="DJ276" i="1"/>
  <c r="DB276" i="1"/>
  <c r="CT276" i="1"/>
  <c r="CL276" i="1"/>
  <c r="CD276" i="1"/>
  <c r="BV276" i="1"/>
  <c r="BN276" i="1"/>
  <c r="BF276" i="1"/>
  <c r="AX276" i="1"/>
  <c r="AP276" i="1"/>
  <c r="AH276" i="1"/>
  <c r="Z276" i="1"/>
  <c r="R276" i="1"/>
  <c r="DP276" i="1"/>
  <c r="DH276" i="1"/>
  <c r="CZ276" i="1"/>
  <c r="CR276" i="1"/>
  <c r="CJ276" i="1"/>
  <c r="CB276" i="1"/>
  <c r="BT276" i="1"/>
  <c r="BL276" i="1"/>
  <c r="BD276" i="1"/>
  <c r="AV276" i="1"/>
  <c r="AN276" i="1"/>
  <c r="AF276" i="1"/>
  <c r="X276" i="1"/>
  <c r="P276" i="1"/>
  <c r="DR275" i="1"/>
  <c r="DR276" i="1" l="1"/>
  <c r="D278" i="1"/>
  <c r="DJ277" i="1"/>
  <c r="DB277" i="1"/>
  <c r="CT277" i="1"/>
  <c r="CL277" i="1"/>
  <c r="CD277" i="1"/>
  <c r="BV277" i="1"/>
  <c r="BN277" i="1"/>
  <c r="BF277" i="1"/>
  <c r="AX277" i="1"/>
  <c r="AP277" i="1"/>
  <c r="AH277" i="1"/>
  <c r="Z277" i="1"/>
  <c r="R277" i="1"/>
  <c r="DP277" i="1"/>
  <c r="DH277" i="1"/>
  <c r="CZ277" i="1"/>
  <c r="CR277" i="1"/>
  <c r="CJ277" i="1"/>
  <c r="CB277" i="1"/>
  <c r="BT277" i="1"/>
  <c r="BL277" i="1"/>
  <c r="BD277" i="1"/>
  <c r="AV277" i="1"/>
  <c r="AN277" i="1"/>
  <c r="AF277" i="1"/>
  <c r="X277" i="1"/>
  <c r="P277" i="1"/>
  <c r="DN277" i="1"/>
  <c r="DF277" i="1"/>
  <c r="CX277" i="1"/>
  <c r="CP277" i="1"/>
  <c r="CH277" i="1"/>
  <c r="BZ277" i="1"/>
  <c r="BR277" i="1"/>
  <c r="BJ277" i="1"/>
  <c r="BB277" i="1"/>
  <c r="AT277" i="1"/>
  <c r="AL277" i="1"/>
  <c r="AD277" i="1"/>
  <c r="V277" i="1"/>
  <c r="DL277" i="1"/>
  <c r="DD277" i="1"/>
  <c r="CV277" i="1"/>
  <c r="CN277" i="1"/>
  <c r="CF277" i="1"/>
  <c r="BX277" i="1"/>
  <c r="BP277" i="1"/>
  <c r="BH277" i="1"/>
  <c r="AZ277" i="1"/>
  <c r="AR277" i="1"/>
  <c r="AJ277" i="1"/>
  <c r="AB277" i="1"/>
  <c r="T277" i="1"/>
  <c r="DR277" i="1" l="1"/>
  <c r="DN278" i="1"/>
  <c r="DF278" i="1"/>
  <c r="CX278" i="1"/>
  <c r="CP278" i="1"/>
  <c r="CH278" i="1"/>
  <c r="BZ278" i="1"/>
  <c r="BR278" i="1"/>
  <c r="BJ278" i="1"/>
  <c r="BB278" i="1"/>
  <c r="AT278" i="1"/>
  <c r="AL278" i="1"/>
  <c r="AD278" i="1"/>
  <c r="V278" i="1"/>
  <c r="DL278" i="1"/>
  <c r="DD278" i="1"/>
  <c r="CV278" i="1"/>
  <c r="CN278" i="1"/>
  <c r="CF278" i="1"/>
  <c r="BX278" i="1"/>
  <c r="BP278" i="1"/>
  <c r="BH278" i="1"/>
  <c r="AZ278" i="1"/>
  <c r="AR278" i="1"/>
  <c r="AJ278" i="1"/>
  <c r="AB278" i="1"/>
  <c r="T278" i="1"/>
  <c r="D279" i="1"/>
  <c r="DJ278" i="1"/>
  <c r="DB278" i="1"/>
  <c r="CT278" i="1"/>
  <c r="CL278" i="1"/>
  <c r="CD278" i="1"/>
  <c r="BV278" i="1"/>
  <c r="BN278" i="1"/>
  <c r="BF278" i="1"/>
  <c r="AX278" i="1"/>
  <c r="AP278" i="1"/>
  <c r="AH278" i="1"/>
  <c r="Z278" i="1"/>
  <c r="R278" i="1"/>
  <c r="DP278" i="1"/>
  <c r="DH278" i="1"/>
  <c r="CZ278" i="1"/>
  <c r="CR278" i="1"/>
  <c r="CJ278" i="1"/>
  <c r="CB278" i="1"/>
  <c r="BT278" i="1"/>
  <c r="BL278" i="1"/>
  <c r="BD278" i="1"/>
  <c r="AV278" i="1"/>
  <c r="AN278" i="1"/>
  <c r="AF278" i="1"/>
  <c r="X278" i="1"/>
  <c r="P278" i="1"/>
  <c r="DR278" i="1" s="1"/>
  <c r="D280" i="1" l="1"/>
  <c r="DJ279" i="1"/>
  <c r="DB279" i="1"/>
  <c r="CT279" i="1"/>
  <c r="CL279" i="1"/>
  <c r="CD279" i="1"/>
  <c r="BV279" i="1"/>
  <c r="BN279" i="1"/>
  <c r="BF279" i="1"/>
  <c r="AX279" i="1"/>
  <c r="AP279" i="1"/>
  <c r="AH279" i="1"/>
  <c r="Z279" i="1"/>
  <c r="R279" i="1"/>
  <c r="DP279" i="1"/>
  <c r="DH279" i="1"/>
  <c r="CZ279" i="1"/>
  <c r="CR279" i="1"/>
  <c r="CJ279" i="1"/>
  <c r="CB279" i="1"/>
  <c r="BT279" i="1"/>
  <c r="BL279" i="1"/>
  <c r="BD279" i="1"/>
  <c r="AV279" i="1"/>
  <c r="AN279" i="1"/>
  <c r="AF279" i="1"/>
  <c r="X279" i="1"/>
  <c r="P279" i="1"/>
  <c r="DN279" i="1"/>
  <c r="DF279" i="1"/>
  <c r="CX279" i="1"/>
  <c r="CP279" i="1"/>
  <c r="CH279" i="1"/>
  <c r="BZ279" i="1"/>
  <c r="BR279" i="1"/>
  <c r="BJ279" i="1"/>
  <c r="BB279" i="1"/>
  <c r="AT279" i="1"/>
  <c r="AL279" i="1"/>
  <c r="AD279" i="1"/>
  <c r="V279" i="1"/>
  <c r="DL279" i="1"/>
  <c r="DD279" i="1"/>
  <c r="CV279" i="1"/>
  <c r="CN279" i="1"/>
  <c r="CF279" i="1"/>
  <c r="BX279" i="1"/>
  <c r="BP279" i="1"/>
  <c r="BH279" i="1"/>
  <c r="AZ279" i="1"/>
  <c r="AR279" i="1"/>
  <c r="AJ279" i="1"/>
  <c r="AB279" i="1"/>
  <c r="T279" i="1"/>
  <c r="DR279" i="1" l="1"/>
  <c r="DN280" i="1"/>
  <c r="DF280" i="1"/>
  <c r="CX280" i="1"/>
  <c r="CP280" i="1"/>
  <c r="CH280" i="1"/>
  <c r="BZ280" i="1"/>
  <c r="BR280" i="1"/>
  <c r="BJ280" i="1"/>
  <c r="BB280" i="1"/>
  <c r="AT280" i="1"/>
  <c r="AL280" i="1"/>
  <c r="AD280" i="1"/>
  <c r="V280" i="1"/>
  <c r="DL280" i="1"/>
  <c r="DD280" i="1"/>
  <c r="CV280" i="1"/>
  <c r="CN280" i="1"/>
  <c r="CF280" i="1"/>
  <c r="BX280" i="1"/>
  <c r="BP280" i="1"/>
  <c r="BH280" i="1"/>
  <c r="AZ280" i="1"/>
  <c r="AR280" i="1"/>
  <c r="AJ280" i="1"/>
  <c r="AB280" i="1"/>
  <c r="T280" i="1"/>
  <c r="D281" i="1"/>
  <c r="DJ280" i="1"/>
  <c r="DB280" i="1"/>
  <c r="CT280" i="1"/>
  <c r="CL280" i="1"/>
  <c r="CD280" i="1"/>
  <c r="BV280" i="1"/>
  <c r="BN280" i="1"/>
  <c r="BF280" i="1"/>
  <c r="AX280" i="1"/>
  <c r="AP280" i="1"/>
  <c r="AH280" i="1"/>
  <c r="Z280" i="1"/>
  <c r="R280" i="1"/>
  <c r="DP280" i="1"/>
  <c r="DH280" i="1"/>
  <c r="CZ280" i="1"/>
  <c r="CR280" i="1"/>
  <c r="CJ280" i="1"/>
  <c r="CB280" i="1"/>
  <c r="BT280" i="1"/>
  <c r="BL280" i="1"/>
  <c r="BD280" i="1"/>
  <c r="AV280" i="1"/>
  <c r="AN280" i="1"/>
  <c r="AF280" i="1"/>
  <c r="X280" i="1"/>
  <c r="P280" i="1"/>
  <c r="DR280" i="1" l="1"/>
  <c r="D282" i="1"/>
  <c r="DJ281" i="1"/>
  <c r="DB281" i="1"/>
  <c r="CT281" i="1"/>
  <c r="CL281" i="1"/>
  <c r="CD281" i="1"/>
  <c r="BV281" i="1"/>
  <c r="BN281" i="1"/>
  <c r="BF281" i="1"/>
  <c r="AX281" i="1"/>
  <c r="AP281" i="1"/>
  <c r="AH281" i="1"/>
  <c r="Z281" i="1"/>
  <c r="R281" i="1"/>
  <c r="DP281" i="1"/>
  <c r="DH281" i="1"/>
  <c r="CZ281" i="1"/>
  <c r="CR281" i="1"/>
  <c r="CJ281" i="1"/>
  <c r="CB281" i="1"/>
  <c r="BT281" i="1"/>
  <c r="BL281" i="1"/>
  <c r="BD281" i="1"/>
  <c r="AV281" i="1"/>
  <c r="AN281" i="1"/>
  <c r="AF281" i="1"/>
  <c r="X281" i="1"/>
  <c r="P281" i="1"/>
  <c r="DN281" i="1"/>
  <c r="DF281" i="1"/>
  <c r="CX281" i="1"/>
  <c r="CP281" i="1"/>
  <c r="CH281" i="1"/>
  <c r="BZ281" i="1"/>
  <c r="BR281" i="1"/>
  <c r="BJ281" i="1"/>
  <c r="BB281" i="1"/>
  <c r="AT281" i="1"/>
  <c r="AL281" i="1"/>
  <c r="AD281" i="1"/>
  <c r="V281" i="1"/>
  <c r="DL281" i="1"/>
  <c r="DD281" i="1"/>
  <c r="CV281" i="1"/>
  <c r="CN281" i="1"/>
  <c r="CF281" i="1"/>
  <c r="BX281" i="1"/>
  <c r="BP281" i="1"/>
  <c r="BH281" i="1"/>
  <c r="AZ281" i="1"/>
  <c r="AR281" i="1"/>
  <c r="AJ281" i="1"/>
  <c r="AB281" i="1"/>
  <c r="T281" i="1"/>
  <c r="DR281" i="1" l="1"/>
  <c r="DL282" i="1"/>
  <c r="DD282" i="1"/>
  <c r="DH282" i="1"/>
  <c r="CX282" i="1"/>
  <c r="CP282" i="1"/>
  <c r="CH282" i="1"/>
  <c r="BZ282" i="1"/>
  <c r="BR282" i="1"/>
  <c r="BJ282" i="1"/>
  <c r="BB282" i="1"/>
  <c r="AT282" i="1"/>
  <c r="AL282" i="1"/>
  <c r="AD282" i="1"/>
  <c r="V282" i="1"/>
  <c r="D283" i="1"/>
  <c r="DP282" i="1"/>
  <c r="DF282" i="1"/>
  <c r="CV282" i="1"/>
  <c r="CN282" i="1"/>
  <c r="CF282" i="1"/>
  <c r="BX282" i="1"/>
  <c r="BP282" i="1"/>
  <c r="BH282" i="1"/>
  <c r="AZ282" i="1"/>
  <c r="AR282" i="1"/>
  <c r="AJ282" i="1"/>
  <c r="AB282" i="1"/>
  <c r="T282" i="1"/>
  <c r="DN282" i="1"/>
  <c r="DB282" i="1"/>
  <c r="CT282" i="1"/>
  <c r="CL282" i="1"/>
  <c r="CD282" i="1"/>
  <c r="BV282" i="1"/>
  <c r="BN282" i="1"/>
  <c r="BF282" i="1"/>
  <c r="AX282" i="1"/>
  <c r="AP282" i="1"/>
  <c r="AH282" i="1"/>
  <c r="Z282" i="1"/>
  <c r="R282" i="1"/>
  <c r="DJ282" i="1"/>
  <c r="CZ282" i="1"/>
  <c r="CR282" i="1"/>
  <c r="CJ282" i="1"/>
  <c r="CB282" i="1"/>
  <c r="BT282" i="1"/>
  <c r="BL282" i="1"/>
  <c r="BD282" i="1"/>
  <c r="AV282" i="1"/>
  <c r="AN282" i="1"/>
  <c r="AF282" i="1"/>
  <c r="X282" i="1"/>
  <c r="P282" i="1"/>
  <c r="DR282" i="1" l="1"/>
  <c r="DP283" i="1"/>
  <c r="DH283" i="1"/>
  <c r="CZ283" i="1"/>
  <c r="CR283" i="1"/>
  <c r="CJ283" i="1"/>
  <c r="CB283" i="1"/>
  <c r="BT283" i="1"/>
  <c r="BL283" i="1"/>
  <c r="BD283" i="1"/>
  <c r="AV283" i="1"/>
  <c r="AN283" i="1"/>
  <c r="AF283" i="1"/>
  <c r="X283" i="1"/>
  <c r="P283" i="1"/>
  <c r="DJ283" i="1"/>
  <c r="CX283" i="1"/>
  <c r="CN283" i="1"/>
  <c r="CD283" i="1"/>
  <c r="BR283" i="1"/>
  <c r="BH283" i="1"/>
  <c r="AX283" i="1"/>
  <c r="AL283" i="1"/>
  <c r="AB283" i="1"/>
  <c r="R283" i="1"/>
  <c r="DF283" i="1"/>
  <c r="CV283" i="1"/>
  <c r="CL283" i="1"/>
  <c r="BZ283" i="1"/>
  <c r="BP283" i="1"/>
  <c r="BF283" i="1"/>
  <c r="AT283" i="1"/>
  <c r="AJ283" i="1"/>
  <c r="Z283" i="1"/>
  <c r="D284" i="1"/>
  <c r="DN283" i="1"/>
  <c r="DD283" i="1"/>
  <c r="CT283" i="1"/>
  <c r="CH283" i="1"/>
  <c r="BX283" i="1"/>
  <c r="BN283" i="1"/>
  <c r="BB283" i="1"/>
  <c r="AR283" i="1"/>
  <c r="AH283" i="1"/>
  <c r="V283" i="1"/>
  <c r="DL283" i="1"/>
  <c r="DB283" i="1"/>
  <c r="CP283" i="1"/>
  <c r="CF283" i="1"/>
  <c r="BV283" i="1"/>
  <c r="BJ283" i="1"/>
  <c r="AZ283" i="1"/>
  <c r="AP283" i="1"/>
  <c r="AD283" i="1"/>
  <c r="T283" i="1"/>
  <c r="DL284" i="1" l="1"/>
  <c r="DL269" i="1" s="1"/>
  <c r="DD284" i="1"/>
  <c r="DD269" i="1" s="1"/>
  <c r="CV284" i="1"/>
  <c r="CV269" i="1" s="1"/>
  <c r="CN284" i="1"/>
  <c r="CN269" i="1" s="1"/>
  <c r="CF284" i="1"/>
  <c r="CF269" i="1" s="1"/>
  <c r="BX284" i="1"/>
  <c r="BX269" i="1" s="1"/>
  <c r="BP284" i="1"/>
  <c r="BP269" i="1" s="1"/>
  <c r="BH284" i="1"/>
  <c r="BH269" i="1" s="1"/>
  <c r="AZ284" i="1"/>
  <c r="AZ269" i="1" s="1"/>
  <c r="AR284" i="1"/>
  <c r="AR269" i="1" s="1"/>
  <c r="AJ284" i="1"/>
  <c r="AJ269" i="1" s="1"/>
  <c r="AB284" i="1"/>
  <c r="AB269" i="1" s="1"/>
  <c r="T284" i="1"/>
  <c r="T269" i="1" s="1"/>
  <c r="DJ284" i="1"/>
  <c r="DJ269" i="1" s="1"/>
  <c r="CZ284" i="1"/>
  <c r="CZ269" i="1" s="1"/>
  <c r="CP284" i="1"/>
  <c r="CP269" i="1" s="1"/>
  <c r="CD284" i="1"/>
  <c r="CD269" i="1" s="1"/>
  <c r="BT284" i="1"/>
  <c r="BT269" i="1" s="1"/>
  <c r="BJ284" i="1"/>
  <c r="BJ269" i="1" s="1"/>
  <c r="AX284" i="1"/>
  <c r="AX269" i="1" s="1"/>
  <c r="AN284" i="1"/>
  <c r="AN269" i="1" s="1"/>
  <c r="AD284" i="1"/>
  <c r="AD269" i="1" s="1"/>
  <c r="R284" i="1"/>
  <c r="R269" i="1" s="1"/>
  <c r="DH284" i="1"/>
  <c r="DH269" i="1" s="1"/>
  <c r="CX284" i="1"/>
  <c r="CX269" i="1" s="1"/>
  <c r="CL284" i="1"/>
  <c r="CL269" i="1" s="1"/>
  <c r="CB284" i="1"/>
  <c r="CB269" i="1" s="1"/>
  <c r="BR284" i="1"/>
  <c r="BR269" i="1" s="1"/>
  <c r="BF284" i="1"/>
  <c r="BF269" i="1" s="1"/>
  <c r="AV284" i="1"/>
  <c r="AV269" i="1" s="1"/>
  <c r="AL284" i="1"/>
  <c r="AL269" i="1" s="1"/>
  <c r="Z284" i="1"/>
  <c r="Z269" i="1" s="1"/>
  <c r="P284" i="1"/>
  <c r="D285" i="1"/>
  <c r="D286" i="1" s="1"/>
  <c r="DP284" i="1"/>
  <c r="DP269" i="1" s="1"/>
  <c r="DF284" i="1"/>
  <c r="DF269" i="1" s="1"/>
  <c r="CT284" i="1"/>
  <c r="CT269" i="1" s="1"/>
  <c r="CJ284" i="1"/>
  <c r="CJ269" i="1" s="1"/>
  <c r="BZ284" i="1"/>
  <c r="BZ269" i="1" s="1"/>
  <c r="BN284" i="1"/>
  <c r="BN269" i="1" s="1"/>
  <c r="BD284" i="1"/>
  <c r="BD269" i="1" s="1"/>
  <c r="AT284" i="1"/>
  <c r="AT269" i="1" s="1"/>
  <c r="AH284" i="1"/>
  <c r="AH269" i="1" s="1"/>
  <c r="X284" i="1"/>
  <c r="X269" i="1" s="1"/>
  <c r="DN284" i="1"/>
  <c r="DN269" i="1" s="1"/>
  <c r="DB284" i="1"/>
  <c r="DB269" i="1" s="1"/>
  <c r="CR284" i="1"/>
  <c r="CR269" i="1" s="1"/>
  <c r="CH284" i="1"/>
  <c r="CH269" i="1" s="1"/>
  <c r="BV284" i="1"/>
  <c r="BV269" i="1" s="1"/>
  <c r="BL284" i="1"/>
  <c r="BL269" i="1" s="1"/>
  <c r="BB284" i="1"/>
  <c r="BB269" i="1" s="1"/>
  <c r="AP284" i="1"/>
  <c r="AP269" i="1" s="1"/>
  <c r="AF284" i="1"/>
  <c r="AF269" i="1" s="1"/>
  <c r="V284" i="1"/>
  <c r="V269" i="1" s="1"/>
  <c r="DR283" i="1"/>
  <c r="DL286" i="1" l="1"/>
  <c r="DD286" i="1"/>
  <c r="CV286" i="1"/>
  <c r="CN286" i="1"/>
  <c r="CF286" i="1"/>
  <c r="BX286" i="1"/>
  <c r="BP286" i="1"/>
  <c r="BH286" i="1"/>
  <c r="AZ286" i="1"/>
  <c r="AR286" i="1"/>
  <c r="AJ286" i="1"/>
  <c r="AB286" i="1"/>
  <c r="T286" i="1"/>
  <c r="DN286" i="1"/>
  <c r="DB286" i="1"/>
  <c r="CR286" i="1"/>
  <c r="CH286" i="1"/>
  <c r="BV286" i="1"/>
  <c r="BL286" i="1"/>
  <c r="BB286" i="1"/>
  <c r="AP286" i="1"/>
  <c r="AF286" i="1"/>
  <c r="V286" i="1"/>
  <c r="DJ286" i="1"/>
  <c r="CZ286" i="1"/>
  <c r="CP286" i="1"/>
  <c r="CD286" i="1"/>
  <c r="BT286" i="1"/>
  <c r="BJ286" i="1"/>
  <c r="AX286" i="1"/>
  <c r="AN286" i="1"/>
  <c r="AD286" i="1"/>
  <c r="R286" i="1"/>
  <c r="DH286" i="1"/>
  <c r="CX286" i="1"/>
  <c r="CL286" i="1"/>
  <c r="CB286" i="1"/>
  <c r="BR286" i="1"/>
  <c r="BF286" i="1"/>
  <c r="AV286" i="1"/>
  <c r="AL286" i="1"/>
  <c r="Z286" i="1"/>
  <c r="P286" i="1"/>
  <c r="D287" i="1"/>
  <c r="DP286" i="1"/>
  <c r="DF286" i="1"/>
  <c r="CT286" i="1"/>
  <c r="CJ286" i="1"/>
  <c r="BZ286" i="1"/>
  <c r="BN286" i="1"/>
  <c r="BD286" i="1"/>
  <c r="AT286" i="1"/>
  <c r="AH286" i="1"/>
  <c r="X286" i="1"/>
  <c r="DR284" i="1"/>
  <c r="DR269" i="1" s="1"/>
  <c r="P269" i="1"/>
  <c r="DP287" i="1" l="1"/>
  <c r="DH287" i="1"/>
  <c r="CZ287" i="1"/>
  <c r="CR287" i="1"/>
  <c r="CJ287" i="1"/>
  <c r="CB287" i="1"/>
  <c r="BT287" i="1"/>
  <c r="BL287" i="1"/>
  <c r="BD287" i="1"/>
  <c r="AV287" i="1"/>
  <c r="AN287" i="1"/>
  <c r="AF287" i="1"/>
  <c r="X287" i="1"/>
  <c r="P287" i="1"/>
  <c r="D288" i="1"/>
  <c r="DN287" i="1"/>
  <c r="DD287" i="1"/>
  <c r="CT287" i="1"/>
  <c r="CH287" i="1"/>
  <c r="BX287" i="1"/>
  <c r="BN287" i="1"/>
  <c r="BB287" i="1"/>
  <c r="AR287" i="1"/>
  <c r="AH287" i="1"/>
  <c r="V287" i="1"/>
  <c r="DL287" i="1"/>
  <c r="DB287" i="1"/>
  <c r="CP287" i="1"/>
  <c r="CF287" i="1"/>
  <c r="BV287" i="1"/>
  <c r="BJ287" i="1"/>
  <c r="AZ287" i="1"/>
  <c r="AP287" i="1"/>
  <c r="AD287" i="1"/>
  <c r="T287" i="1"/>
  <c r="DJ287" i="1"/>
  <c r="CX287" i="1"/>
  <c r="CN287" i="1"/>
  <c r="CD287" i="1"/>
  <c r="BR287" i="1"/>
  <c r="BH287" i="1"/>
  <c r="AX287" i="1"/>
  <c r="AL287" i="1"/>
  <c r="AB287" i="1"/>
  <c r="R287" i="1"/>
  <c r="DF287" i="1"/>
  <c r="CV287" i="1"/>
  <c r="CL287" i="1"/>
  <c r="BZ287" i="1"/>
  <c r="BP287" i="1"/>
  <c r="BF287" i="1"/>
  <c r="AT287" i="1"/>
  <c r="AJ287" i="1"/>
  <c r="Z287" i="1"/>
  <c r="DR286" i="1"/>
  <c r="DR287" i="1" l="1"/>
  <c r="DP288" i="1"/>
  <c r="DH288" i="1"/>
  <c r="CZ288" i="1"/>
  <c r="CR288" i="1"/>
  <c r="DL288" i="1"/>
  <c r="DD288" i="1"/>
  <c r="CV288" i="1"/>
  <c r="CN288" i="1"/>
  <c r="CF288" i="1"/>
  <c r="BX288" i="1"/>
  <c r="BP288" i="1"/>
  <c r="BH288" i="1"/>
  <c r="AZ288" i="1"/>
  <c r="AR288" i="1"/>
  <c r="AJ288" i="1"/>
  <c r="AB288" i="1"/>
  <c r="T288" i="1"/>
  <c r="DN288" i="1"/>
  <c r="CX288" i="1"/>
  <c r="CJ288" i="1"/>
  <c r="BZ288" i="1"/>
  <c r="BN288" i="1"/>
  <c r="BD288" i="1"/>
  <c r="AT288" i="1"/>
  <c r="AH288" i="1"/>
  <c r="X288" i="1"/>
  <c r="D289" i="1"/>
  <c r="DJ288" i="1"/>
  <c r="CT288" i="1"/>
  <c r="CH288" i="1"/>
  <c r="BV288" i="1"/>
  <c r="BL288" i="1"/>
  <c r="BB288" i="1"/>
  <c r="AP288" i="1"/>
  <c r="AF288" i="1"/>
  <c r="V288" i="1"/>
  <c r="DF288" i="1"/>
  <c r="CP288" i="1"/>
  <c r="CD288" i="1"/>
  <c r="BT288" i="1"/>
  <c r="BJ288" i="1"/>
  <c r="AX288" i="1"/>
  <c r="AN288" i="1"/>
  <c r="AD288" i="1"/>
  <c r="R288" i="1"/>
  <c r="DB288" i="1"/>
  <c r="CL288" i="1"/>
  <c r="CB288" i="1"/>
  <c r="BR288" i="1"/>
  <c r="BF288" i="1"/>
  <c r="AV288" i="1"/>
  <c r="AL288" i="1"/>
  <c r="Z288" i="1"/>
  <c r="P288" i="1"/>
  <c r="DL289" i="1" l="1"/>
  <c r="DD289" i="1"/>
  <c r="CV289" i="1"/>
  <c r="CN289" i="1"/>
  <c r="CF289" i="1"/>
  <c r="BX289" i="1"/>
  <c r="BP289" i="1"/>
  <c r="BH289" i="1"/>
  <c r="AZ289" i="1"/>
  <c r="AR289" i="1"/>
  <c r="AJ289" i="1"/>
  <c r="AB289" i="1"/>
  <c r="T289" i="1"/>
  <c r="D290" i="1"/>
  <c r="DJ289" i="1"/>
  <c r="DB289" i="1"/>
  <c r="DP289" i="1"/>
  <c r="DH289" i="1"/>
  <c r="CZ289" i="1"/>
  <c r="CR289" i="1"/>
  <c r="CJ289" i="1"/>
  <c r="CB289" i="1"/>
  <c r="BT289" i="1"/>
  <c r="BL289" i="1"/>
  <c r="BD289" i="1"/>
  <c r="AV289" i="1"/>
  <c r="AN289" i="1"/>
  <c r="AF289" i="1"/>
  <c r="X289" i="1"/>
  <c r="P289" i="1"/>
  <c r="CT289" i="1"/>
  <c r="CD289" i="1"/>
  <c r="BN289" i="1"/>
  <c r="AX289" i="1"/>
  <c r="AH289" i="1"/>
  <c r="R289" i="1"/>
  <c r="DN289" i="1"/>
  <c r="CP289" i="1"/>
  <c r="BZ289" i="1"/>
  <c r="BJ289" i="1"/>
  <c r="AT289" i="1"/>
  <c r="AD289" i="1"/>
  <c r="DF289" i="1"/>
  <c r="CL289" i="1"/>
  <c r="BV289" i="1"/>
  <c r="BF289" i="1"/>
  <c r="AP289" i="1"/>
  <c r="Z289" i="1"/>
  <c r="CX289" i="1"/>
  <c r="CH289" i="1"/>
  <c r="BR289" i="1"/>
  <c r="BB289" i="1"/>
  <c r="AL289" i="1"/>
  <c r="V289" i="1"/>
  <c r="DR288" i="1"/>
  <c r="DR289" i="1" l="1"/>
  <c r="D291" i="1"/>
  <c r="DP290" i="1"/>
  <c r="DH290" i="1"/>
  <c r="CZ290" i="1"/>
  <c r="CR290" i="1"/>
  <c r="CJ290" i="1"/>
  <c r="CB290" i="1"/>
  <c r="BT290" i="1"/>
  <c r="BL290" i="1"/>
  <c r="BD290" i="1"/>
  <c r="AV290" i="1"/>
  <c r="AN290" i="1"/>
  <c r="AF290" i="1"/>
  <c r="X290" i="1"/>
  <c r="P290" i="1"/>
  <c r="DN290" i="1"/>
  <c r="DF290" i="1"/>
  <c r="CX290" i="1"/>
  <c r="CP290" i="1"/>
  <c r="CH290" i="1"/>
  <c r="BZ290" i="1"/>
  <c r="BR290" i="1"/>
  <c r="BJ290" i="1"/>
  <c r="BB290" i="1"/>
  <c r="AT290" i="1"/>
  <c r="AL290" i="1"/>
  <c r="AD290" i="1"/>
  <c r="V290" i="1"/>
  <c r="DL290" i="1"/>
  <c r="DD290" i="1"/>
  <c r="CV290" i="1"/>
  <c r="CN290" i="1"/>
  <c r="CF290" i="1"/>
  <c r="BX290" i="1"/>
  <c r="BP290" i="1"/>
  <c r="BH290" i="1"/>
  <c r="AZ290" i="1"/>
  <c r="AR290" i="1"/>
  <c r="AJ290" i="1"/>
  <c r="AB290" i="1"/>
  <c r="T290" i="1"/>
  <c r="CT290" i="1"/>
  <c r="BN290" i="1"/>
  <c r="AH290" i="1"/>
  <c r="CL290" i="1"/>
  <c r="BF290" i="1"/>
  <c r="Z290" i="1"/>
  <c r="DJ290" i="1"/>
  <c r="CD290" i="1"/>
  <c r="AX290" i="1"/>
  <c r="R290" i="1"/>
  <c r="DB290" i="1"/>
  <c r="BV290" i="1"/>
  <c r="AP290" i="1"/>
  <c r="DN291" i="1" l="1"/>
  <c r="DF291" i="1"/>
  <c r="CX291" i="1"/>
  <c r="CP291" i="1"/>
  <c r="CH291" i="1"/>
  <c r="BZ291" i="1"/>
  <c r="BR291" i="1"/>
  <c r="BJ291" i="1"/>
  <c r="BB291" i="1"/>
  <c r="AT291" i="1"/>
  <c r="AL291" i="1"/>
  <c r="AD291" i="1"/>
  <c r="V291" i="1"/>
  <c r="DL291" i="1"/>
  <c r="DD291" i="1"/>
  <c r="CV291" i="1"/>
  <c r="CN291" i="1"/>
  <c r="CF291" i="1"/>
  <c r="BX291" i="1"/>
  <c r="BP291" i="1"/>
  <c r="BH291" i="1"/>
  <c r="AZ291" i="1"/>
  <c r="AR291" i="1"/>
  <c r="AJ291" i="1"/>
  <c r="AB291" i="1"/>
  <c r="T291" i="1"/>
  <c r="D292" i="1"/>
  <c r="DJ291" i="1"/>
  <c r="DB291" i="1"/>
  <c r="CT291" i="1"/>
  <c r="CL291" i="1"/>
  <c r="CD291" i="1"/>
  <c r="BV291" i="1"/>
  <c r="BN291" i="1"/>
  <c r="BF291" i="1"/>
  <c r="AX291" i="1"/>
  <c r="AP291" i="1"/>
  <c r="AH291" i="1"/>
  <c r="Z291" i="1"/>
  <c r="R291" i="1"/>
  <c r="DP291" i="1"/>
  <c r="DH291" i="1"/>
  <c r="CZ291" i="1"/>
  <c r="CR291" i="1"/>
  <c r="CJ291" i="1"/>
  <c r="CB291" i="1"/>
  <c r="BT291" i="1"/>
  <c r="BL291" i="1"/>
  <c r="BD291" i="1"/>
  <c r="AV291" i="1"/>
  <c r="AN291" i="1"/>
  <c r="AF291" i="1"/>
  <c r="X291" i="1"/>
  <c r="P291" i="1"/>
  <c r="DR290" i="1"/>
  <c r="DR291" i="1" l="1"/>
  <c r="D293" i="1"/>
  <c r="DJ292" i="1"/>
  <c r="DB292" i="1"/>
  <c r="CT292" i="1"/>
  <c r="CL292" i="1"/>
  <c r="CD292" i="1"/>
  <c r="BV292" i="1"/>
  <c r="BN292" i="1"/>
  <c r="BF292" i="1"/>
  <c r="AX292" i="1"/>
  <c r="AP292" i="1"/>
  <c r="AH292" i="1"/>
  <c r="Z292" i="1"/>
  <c r="R292" i="1"/>
  <c r="DP292" i="1"/>
  <c r="DH292" i="1"/>
  <c r="CZ292" i="1"/>
  <c r="CR292" i="1"/>
  <c r="CJ292" i="1"/>
  <c r="CB292" i="1"/>
  <c r="BT292" i="1"/>
  <c r="BL292" i="1"/>
  <c r="BD292" i="1"/>
  <c r="AV292" i="1"/>
  <c r="AN292" i="1"/>
  <c r="AF292" i="1"/>
  <c r="X292" i="1"/>
  <c r="P292" i="1"/>
  <c r="DN292" i="1"/>
  <c r="DF292" i="1"/>
  <c r="CX292" i="1"/>
  <c r="CP292" i="1"/>
  <c r="CH292" i="1"/>
  <c r="BZ292" i="1"/>
  <c r="BR292" i="1"/>
  <c r="BJ292" i="1"/>
  <c r="BB292" i="1"/>
  <c r="AT292" i="1"/>
  <c r="AL292" i="1"/>
  <c r="AD292" i="1"/>
  <c r="V292" i="1"/>
  <c r="DL292" i="1"/>
  <c r="DD292" i="1"/>
  <c r="CV292" i="1"/>
  <c r="CN292" i="1"/>
  <c r="CF292" i="1"/>
  <c r="BX292" i="1"/>
  <c r="BP292" i="1"/>
  <c r="BH292" i="1"/>
  <c r="AZ292" i="1"/>
  <c r="AR292" i="1"/>
  <c r="AJ292" i="1"/>
  <c r="AB292" i="1"/>
  <c r="T292" i="1"/>
  <c r="DR292" i="1" l="1"/>
  <c r="DN293" i="1"/>
  <c r="DF293" i="1"/>
  <c r="CX293" i="1"/>
  <c r="CP293" i="1"/>
  <c r="CH293" i="1"/>
  <c r="BZ293" i="1"/>
  <c r="BR293" i="1"/>
  <c r="BJ293" i="1"/>
  <c r="BB293" i="1"/>
  <c r="AT293" i="1"/>
  <c r="AL293" i="1"/>
  <c r="AD293" i="1"/>
  <c r="V293" i="1"/>
  <c r="DL293" i="1"/>
  <c r="DD293" i="1"/>
  <c r="CV293" i="1"/>
  <c r="CN293" i="1"/>
  <c r="CF293" i="1"/>
  <c r="BX293" i="1"/>
  <c r="BP293" i="1"/>
  <c r="BH293" i="1"/>
  <c r="AZ293" i="1"/>
  <c r="AR293" i="1"/>
  <c r="AJ293" i="1"/>
  <c r="AB293" i="1"/>
  <c r="T293" i="1"/>
  <c r="D294" i="1"/>
  <c r="DJ293" i="1"/>
  <c r="DB293" i="1"/>
  <c r="CT293" i="1"/>
  <c r="CL293" i="1"/>
  <c r="CD293" i="1"/>
  <c r="BV293" i="1"/>
  <c r="BN293" i="1"/>
  <c r="BF293" i="1"/>
  <c r="AX293" i="1"/>
  <c r="AP293" i="1"/>
  <c r="AH293" i="1"/>
  <c r="Z293" i="1"/>
  <c r="R293" i="1"/>
  <c r="DP293" i="1"/>
  <c r="DH293" i="1"/>
  <c r="CZ293" i="1"/>
  <c r="CR293" i="1"/>
  <c r="CJ293" i="1"/>
  <c r="CB293" i="1"/>
  <c r="BT293" i="1"/>
  <c r="BL293" i="1"/>
  <c r="BD293" i="1"/>
  <c r="AV293" i="1"/>
  <c r="AN293" i="1"/>
  <c r="AF293" i="1"/>
  <c r="X293" i="1"/>
  <c r="P293" i="1"/>
  <c r="DR293" i="1" l="1"/>
  <c r="D295" i="1"/>
  <c r="DJ294" i="1"/>
  <c r="DB294" i="1"/>
  <c r="CT294" i="1"/>
  <c r="CL294" i="1"/>
  <c r="CD294" i="1"/>
  <c r="BV294" i="1"/>
  <c r="BN294" i="1"/>
  <c r="BF294" i="1"/>
  <c r="AX294" i="1"/>
  <c r="AP294" i="1"/>
  <c r="AH294" i="1"/>
  <c r="Z294" i="1"/>
  <c r="R294" i="1"/>
  <c r="DP294" i="1"/>
  <c r="DH294" i="1"/>
  <c r="CZ294" i="1"/>
  <c r="CR294" i="1"/>
  <c r="CJ294" i="1"/>
  <c r="CB294" i="1"/>
  <c r="BT294" i="1"/>
  <c r="BL294" i="1"/>
  <c r="BD294" i="1"/>
  <c r="AV294" i="1"/>
  <c r="AN294" i="1"/>
  <c r="AF294" i="1"/>
  <c r="X294" i="1"/>
  <c r="P294" i="1"/>
  <c r="DN294" i="1"/>
  <c r="DF294" i="1"/>
  <c r="CX294" i="1"/>
  <c r="CP294" i="1"/>
  <c r="CH294" i="1"/>
  <c r="BZ294" i="1"/>
  <c r="BR294" i="1"/>
  <c r="BJ294" i="1"/>
  <c r="BB294" i="1"/>
  <c r="AT294" i="1"/>
  <c r="AL294" i="1"/>
  <c r="AD294" i="1"/>
  <c r="V294" i="1"/>
  <c r="DL294" i="1"/>
  <c r="DD294" i="1"/>
  <c r="CV294" i="1"/>
  <c r="CN294" i="1"/>
  <c r="CF294" i="1"/>
  <c r="BX294" i="1"/>
  <c r="BP294" i="1"/>
  <c r="BH294" i="1"/>
  <c r="AZ294" i="1"/>
  <c r="AR294" i="1"/>
  <c r="AJ294" i="1"/>
  <c r="AB294" i="1"/>
  <c r="T294" i="1"/>
  <c r="DN295" i="1" l="1"/>
  <c r="DF295" i="1"/>
  <c r="CX295" i="1"/>
  <c r="CP295" i="1"/>
  <c r="CH295" i="1"/>
  <c r="BZ295" i="1"/>
  <c r="BR295" i="1"/>
  <c r="BJ295" i="1"/>
  <c r="BB295" i="1"/>
  <c r="AT295" i="1"/>
  <c r="AL295" i="1"/>
  <c r="AD295" i="1"/>
  <c r="V295" i="1"/>
  <c r="DL295" i="1"/>
  <c r="DD295" i="1"/>
  <c r="CV295" i="1"/>
  <c r="CN295" i="1"/>
  <c r="CF295" i="1"/>
  <c r="BX295" i="1"/>
  <c r="BP295" i="1"/>
  <c r="BH295" i="1"/>
  <c r="AZ295" i="1"/>
  <c r="AR295" i="1"/>
  <c r="AJ295" i="1"/>
  <c r="AB295" i="1"/>
  <c r="T295" i="1"/>
  <c r="D296" i="1"/>
  <c r="DJ295" i="1"/>
  <c r="DB295" i="1"/>
  <c r="CT295" i="1"/>
  <c r="CL295" i="1"/>
  <c r="CD295" i="1"/>
  <c r="BV295" i="1"/>
  <c r="BN295" i="1"/>
  <c r="BF295" i="1"/>
  <c r="AX295" i="1"/>
  <c r="AP295" i="1"/>
  <c r="AH295" i="1"/>
  <c r="Z295" i="1"/>
  <c r="R295" i="1"/>
  <c r="DP295" i="1"/>
  <c r="DH295" i="1"/>
  <c r="CZ295" i="1"/>
  <c r="CR295" i="1"/>
  <c r="CJ295" i="1"/>
  <c r="CB295" i="1"/>
  <c r="BT295" i="1"/>
  <c r="BL295" i="1"/>
  <c r="BD295" i="1"/>
  <c r="AV295" i="1"/>
  <c r="AN295" i="1"/>
  <c r="AF295" i="1"/>
  <c r="X295" i="1"/>
  <c r="P295" i="1"/>
  <c r="DR294" i="1"/>
  <c r="DR295" i="1" l="1"/>
  <c r="D297" i="1"/>
  <c r="DJ296" i="1"/>
  <c r="DB296" i="1"/>
  <c r="CT296" i="1"/>
  <c r="CL296" i="1"/>
  <c r="CD296" i="1"/>
  <c r="BV296" i="1"/>
  <c r="BN296" i="1"/>
  <c r="BF296" i="1"/>
  <c r="AX296" i="1"/>
  <c r="AP296" i="1"/>
  <c r="AH296" i="1"/>
  <c r="Z296" i="1"/>
  <c r="R296" i="1"/>
  <c r="DP296" i="1"/>
  <c r="DH296" i="1"/>
  <c r="CZ296" i="1"/>
  <c r="CR296" i="1"/>
  <c r="CJ296" i="1"/>
  <c r="CB296" i="1"/>
  <c r="BT296" i="1"/>
  <c r="BL296" i="1"/>
  <c r="BD296" i="1"/>
  <c r="AV296" i="1"/>
  <c r="AN296" i="1"/>
  <c r="AF296" i="1"/>
  <c r="X296" i="1"/>
  <c r="P296" i="1"/>
  <c r="DN296" i="1"/>
  <c r="DF296" i="1"/>
  <c r="CX296" i="1"/>
  <c r="CP296" i="1"/>
  <c r="CH296" i="1"/>
  <c r="BZ296" i="1"/>
  <c r="BR296" i="1"/>
  <c r="BJ296" i="1"/>
  <c r="BB296" i="1"/>
  <c r="AT296" i="1"/>
  <c r="AL296" i="1"/>
  <c r="AD296" i="1"/>
  <c r="V296" i="1"/>
  <c r="DL296" i="1"/>
  <c r="DD296" i="1"/>
  <c r="CV296" i="1"/>
  <c r="CN296" i="1"/>
  <c r="CF296" i="1"/>
  <c r="BX296" i="1"/>
  <c r="BP296" i="1"/>
  <c r="BH296" i="1"/>
  <c r="AZ296" i="1"/>
  <c r="AR296" i="1"/>
  <c r="AJ296" i="1"/>
  <c r="AB296" i="1"/>
  <c r="T296" i="1"/>
  <c r="DR296" i="1" l="1"/>
  <c r="D298" i="1"/>
  <c r="DJ297" i="1"/>
  <c r="DD297" i="1"/>
  <c r="CV297" i="1"/>
  <c r="CP297" i="1"/>
  <c r="CH297" i="1"/>
  <c r="BZ297" i="1"/>
  <c r="BR297" i="1"/>
  <c r="BJ297" i="1"/>
  <c r="BB297" i="1"/>
  <c r="AT297" i="1"/>
  <c r="AL297" i="1"/>
  <c r="AD297" i="1"/>
  <c r="V297" i="1"/>
  <c r="DP297" i="1"/>
  <c r="DB297" i="1"/>
  <c r="CN297" i="1"/>
  <c r="CF297" i="1"/>
  <c r="BX297" i="1"/>
  <c r="BP297" i="1"/>
  <c r="BH297" i="1"/>
  <c r="AZ297" i="1"/>
  <c r="AR297" i="1"/>
  <c r="AJ297" i="1"/>
  <c r="AB297" i="1"/>
  <c r="T297" i="1"/>
  <c r="DN297" i="1"/>
  <c r="DH297" i="1"/>
  <c r="CZ297" i="1"/>
  <c r="CT297" i="1"/>
  <c r="CL297" i="1"/>
  <c r="CD297" i="1"/>
  <c r="BV297" i="1"/>
  <c r="BN297" i="1"/>
  <c r="BF297" i="1"/>
  <c r="AX297" i="1"/>
  <c r="AP297" i="1"/>
  <c r="AH297" i="1"/>
  <c r="Z297" i="1"/>
  <c r="R297" i="1"/>
  <c r="DL297" i="1"/>
  <c r="DF297" i="1"/>
  <c r="CX297" i="1"/>
  <c r="CR297" i="1"/>
  <c r="CJ297" i="1"/>
  <c r="CB297" i="1"/>
  <c r="BT297" i="1"/>
  <c r="BL297" i="1"/>
  <c r="BD297" i="1"/>
  <c r="AV297" i="1"/>
  <c r="AN297" i="1"/>
  <c r="AF297" i="1"/>
  <c r="X297" i="1"/>
  <c r="P297" i="1"/>
  <c r="DR297" i="1" l="1"/>
  <c r="DN298" i="1"/>
  <c r="DF298" i="1"/>
  <c r="CX298" i="1"/>
  <c r="CP298" i="1"/>
  <c r="CH298" i="1"/>
  <c r="BZ298" i="1"/>
  <c r="BR298" i="1"/>
  <c r="BJ298" i="1"/>
  <c r="BB298" i="1"/>
  <c r="AT298" i="1"/>
  <c r="AL298" i="1"/>
  <c r="AD298" i="1"/>
  <c r="V298" i="1"/>
  <c r="DL298" i="1"/>
  <c r="DD298" i="1"/>
  <c r="CV298" i="1"/>
  <c r="CN298" i="1"/>
  <c r="CF298" i="1"/>
  <c r="BX298" i="1"/>
  <c r="BP298" i="1"/>
  <c r="BH298" i="1"/>
  <c r="AZ298" i="1"/>
  <c r="AR298" i="1"/>
  <c r="AJ298" i="1"/>
  <c r="AB298" i="1"/>
  <c r="T298" i="1"/>
  <c r="D299" i="1"/>
  <c r="DJ298" i="1"/>
  <c r="DB298" i="1"/>
  <c r="CT298" i="1"/>
  <c r="CL298" i="1"/>
  <c r="CD298" i="1"/>
  <c r="BV298" i="1"/>
  <c r="BN298" i="1"/>
  <c r="BF298" i="1"/>
  <c r="AX298" i="1"/>
  <c r="AP298" i="1"/>
  <c r="AH298" i="1"/>
  <c r="Z298" i="1"/>
  <c r="R298" i="1"/>
  <c r="DP298" i="1"/>
  <c r="DH298" i="1"/>
  <c r="CZ298" i="1"/>
  <c r="CR298" i="1"/>
  <c r="CJ298" i="1"/>
  <c r="CB298" i="1"/>
  <c r="BT298" i="1"/>
  <c r="BL298" i="1"/>
  <c r="BD298" i="1"/>
  <c r="AV298" i="1"/>
  <c r="AN298" i="1"/>
  <c r="AF298" i="1"/>
  <c r="X298" i="1"/>
  <c r="P298" i="1"/>
  <c r="DR298" i="1" l="1"/>
  <c r="D300" i="1"/>
  <c r="DJ299" i="1"/>
  <c r="DB299" i="1"/>
  <c r="CT299" i="1"/>
  <c r="CL299" i="1"/>
  <c r="CD299" i="1"/>
  <c r="BV299" i="1"/>
  <c r="BN299" i="1"/>
  <c r="BF299" i="1"/>
  <c r="AX299" i="1"/>
  <c r="AP299" i="1"/>
  <c r="AH299" i="1"/>
  <c r="Z299" i="1"/>
  <c r="R299" i="1"/>
  <c r="DP299" i="1"/>
  <c r="DH299" i="1"/>
  <c r="CZ299" i="1"/>
  <c r="CR299" i="1"/>
  <c r="CJ299" i="1"/>
  <c r="CB299" i="1"/>
  <c r="BT299" i="1"/>
  <c r="BL299" i="1"/>
  <c r="BD299" i="1"/>
  <c r="AV299" i="1"/>
  <c r="AN299" i="1"/>
  <c r="AF299" i="1"/>
  <c r="X299" i="1"/>
  <c r="P299" i="1"/>
  <c r="DN299" i="1"/>
  <c r="DF299" i="1"/>
  <c r="CX299" i="1"/>
  <c r="CP299" i="1"/>
  <c r="CH299" i="1"/>
  <c r="BZ299" i="1"/>
  <c r="BR299" i="1"/>
  <c r="BJ299" i="1"/>
  <c r="BB299" i="1"/>
  <c r="AT299" i="1"/>
  <c r="AL299" i="1"/>
  <c r="AD299" i="1"/>
  <c r="V299" i="1"/>
  <c r="DL299" i="1"/>
  <c r="DD299" i="1"/>
  <c r="CV299" i="1"/>
  <c r="CN299" i="1"/>
  <c r="CF299" i="1"/>
  <c r="BX299" i="1"/>
  <c r="BP299" i="1"/>
  <c r="BH299" i="1"/>
  <c r="AZ299" i="1"/>
  <c r="AR299" i="1"/>
  <c r="AJ299" i="1"/>
  <c r="AB299" i="1"/>
  <c r="T299" i="1"/>
  <c r="DR299" i="1" l="1"/>
  <c r="DN300" i="1"/>
  <c r="DF300" i="1"/>
  <c r="CX300" i="1"/>
  <c r="CP300" i="1"/>
  <c r="CH300" i="1"/>
  <c r="BZ300" i="1"/>
  <c r="BR300" i="1"/>
  <c r="BJ300" i="1"/>
  <c r="BB300" i="1"/>
  <c r="AT300" i="1"/>
  <c r="AL300" i="1"/>
  <c r="AD300" i="1"/>
  <c r="V300" i="1"/>
  <c r="DL300" i="1"/>
  <c r="DD300" i="1"/>
  <c r="CV300" i="1"/>
  <c r="CN300" i="1"/>
  <c r="CF300" i="1"/>
  <c r="BX300" i="1"/>
  <c r="BP300" i="1"/>
  <c r="BH300" i="1"/>
  <c r="AZ300" i="1"/>
  <c r="AR300" i="1"/>
  <c r="AJ300" i="1"/>
  <c r="AB300" i="1"/>
  <c r="T300" i="1"/>
  <c r="DJ300" i="1"/>
  <c r="DB300" i="1"/>
  <c r="CT300" i="1"/>
  <c r="CL300" i="1"/>
  <c r="CD300" i="1"/>
  <c r="BV300" i="1"/>
  <c r="BN300" i="1"/>
  <c r="BF300" i="1"/>
  <c r="AX300" i="1"/>
  <c r="AP300" i="1"/>
  <c r="AH300" i="1"/>
  <c r="Z300" i="1"/>
  <c r="R300" i="1"/>
  <c r="D301" i="1"/>
  <c r="DP300" i="1"/>
  <c r="DH300" i="1"/>
  <c r="CZ300" i="1"/>
  <c r="CR300" i="1"/>
  <c r="CJ300" i="1"/>
  <c r="CB300" i="1"/>
  <c r="BT300" i="1"/>
  <c r="BL300" i="1"/>
  <c r="BD300" i="1"/>
  <c r="AV300" i="1"/>
  <c r="AN300" i="1"/>
  <c r="AF300" i="1"/>
  <c r="X300" i="1"/>
  <c r="P300" i="1"/>
  <c r="DR300" i="1" l="1"/>
  <c r="DL301" i="1"/>
  <c r="DD301" i="1"/>
  <c r="CV301" i="1"/>
  <c r="CN301" i="1"/>
  <c r="CF301" i="1"/>
  <c r="BX301" i="1"/>
  <c r="BP301" i="1"/>
  <c r="BH301" i="1"/>
  <c r="AZ301" i="1"/>
  <c r="AR301" i="1"/>
  <c r="AJ301" i="1"/>
  <c r="AB301" i="1"/>
  <c r="T301" i="1"/>
  <c r="D302" i="1"/>
  <c r="DJ301" i="1"/>
  <c r="DB301" i="1"/>
  <c r="CT301" i="1"/>
  <c r="CL301" i="1"/>
  <c r="CD301" i="1"/>
  <c r="BV301" i="1"/>
  <c r="BN301" i="1"/>
  <c r="BF301" i="1"/>
  <c r="AX301" i="1"/>
  <c r="AP301" i="1"/>
  <c r="AH301" i="1"/>
  <c r="Z301" i="1"/>
  <c r="R301" i="1"/>
  <c r="DP301" i="1"/>
  <c r="DH301" i="1"/>
  <c r="CZ301" i="1"/>
  <c r="CR301" i="1"/>
  <c r="CJ301" i="1"/>
  <c r="CB301" i="1"/>
  <c r="BT301" i="1"/>
  <c r="BL301" i="1"/>
  <c r="BD301" i="1"/>
  <c r="AV301" i="1"/>
  <c r="AN301" i="1"/>
  <c r="AF301" i="1"/>
  <c r="X301" i="1"/>
  <c r="P301" i="1"/>
  <c r="DN301" i="1"/>
  <c r="DF301" i="1"/>
  <c r="CX301" i="1"/>
  <c r="CP301" i="1"/>
  <c r="CH301" i="1"/>
  <c r="BZ301" i="1"/>
  <c r="BR301" i="1"/>
  <c r="BJ301" i="1"/>
  <c r="BB301" i="1"/>
  <c r="AT301" i="1"/>
  <c r="AL301" i="1"/>
  <c r="AD301" i="1"/>
  <c r="V301" i="1"/>
  <c r="D303" i="1" l="1"/>
  <c r="DJ302" i="1"/>
  <c r="DB302" i="1"/>
  <c r="CT302" i="1"/>
  <c r="CL302" i="1"/>
  <c r="CD302" i="1"/>
  <c r="BV302" i="1"/>
  <c r="BN302" i="1"/>
  <c r="BF302" i="1"/>
  <c r="AX302" i="1"/>
  <c r="DH302" i="1"/>
  <c r="CX302" i="1"/>
  <c r="CN302" i="1"/>
  <c r="CB302" i="1"/>
  <c r="BR302" i="1"/>
  <c r="BH302" i="1"/>
  <c r="AV302" i="1"/>
  <c r="AN302" i="1"/>
  <c r="AF302" i="1"/>
  <c r="X302" i="1"/>
  <c r="P302" i="1"/>
  <c r="DP302" i="1"/>
  <c r="DF302" i="1"/>
  <c r="CV302" i="1"/>
  <c r="CJ302" i="1"/>
  <c r="BZ302" i="1"/>
  <c r="BP302" i="1"/>
  <c r="BD302" i="1"/>
  <c r="AT302" i="1"/>
  <c r="AL302" i="1"/>
  <c r="AD302" i="1"/>
  <c r="V302" i="1"/>
  <c r="DN302" i="1"/>
  <c r="DD302" i="1"/>
  <c r="CR302" i="1"/>
  <c r="CH302" i="1"/>
  <c r="BX302" i="1"/>
  <c r="BL302" i="1"/>
  <c r="BB302" i="1"/>
  <c r="AR302" i="1"/>
  <c r="AJ302" i="1"/>
  <c r="AB302" i="1"/>
  <c r="T302" i="1"/>
  <c r="DL302" i="1"/>
  <c r="CZ302" i="1"/>
  <c r="CP302" i="1"/>
  <c r="CF302" i="1"/>
  <c r="BT302" i="1"/>
  <c r="BJ302" i="1"/>
  <c r="AZ302" i="1"/>
  <c r="AP302" i="1"/>
  <c r="AH302" i="1"/>
  <c r="Z302" i="1"/>
  <c r="R302" i="1"/>
  <c r="DR301" i="1"/>
  <c r="DR302" i="1" l="1"/>
  <c r="DN303" i="1"/>
  <c r="DF303" i="1"/>
  <c r="CX303" i="1"/>
  <c r="CP303" i="1"/>
  <c r="CH303" i="1"/>
  <c r="BZ303" i="1"/>
  <c r="BR303" i="1"/>
  <c r="BJ303" i="1"/>
  <c r="BB303" i="1"/>
  <c r="AT303" i="1"/>
  <c r="AL303" i="1"/>
  <c r="AD303" i="1"/>
  <c r="V303" i="1"/>
  <c r="DH303" i="1"/>
  <c r="CV303" i="1"/>
  <c r="CL303" i="1"/>
  <c r="CB303" i="1"/>
  <c r="BP303" i="1"/>
  <c r="BF303" i="1"/>
  <c r="AV303" i="1"/>
  <c r="AJ303" i="1"/>
  <c r="Z303" i="1"/>
  <c r="P303" i="1"/>
  <c r="D304" i="1"/>
  <c r="DP303" i="1"/>
  <c r="DD303" i="1"/>
  <c r="CT303" i="1"/>
  <c r="CJ303" i="1"/>
  <c r="BX303" i="1"/>
  <c r="BN303" i="1"/>
  <c r="BD303" i="1"/>
  <c r="AR303" i="1"/>
  <c r="AH303" i="1"/>
  <c r="X303" i="1"/>
  <c r="DL303" i="1"/>
  <c r="DB303" i="1"/>
  <c r="CR303" i="1"/>
  <c r="CF303" i="1"/>
  <c r="BV303" i="1"/>
  <c r="BL303" i="1"/>
  <c r="AZ303" i="1"/>
  <c r="AP303" i="1"/>
  <c r="AF303" i="1"/>
  <c r="T303" i="1"/>
  <c r="DJ303" i="1"/>
  <c r="CZ303" i="1"/>
  <c r="CN303" i="1"/>
  <c r="CD303" i="1"/>
  <c r="BT303" i="1"/>
  <c r="BH303" i="1"/>
  <c r="AX303" i="1"/>
  <c r="AN303" i="1"/>
  <c r="AB303" i="1"/>
  <c r="R303" i="1"/>
  <c r="DR303" i="1" l="1"/>
  <c r="D305" i="1"/>
  <c r="D306" i="1" s="1"/>
  <c r="DJ304" i="1"/>
  <c r="DJ285" i="1" s="1"/>
  <c r="DB304" i="1"/>
  <c r="DB285" i="1" s="1"/>
  <c r="CT304" i="1"/>
  <c r="CT285" i="1" s="1"/>
  <c r="CL304" i="1"/>
  <c r="CL285" i="1" s="1"/>
  <c r="CD304" i="1"/>
  <c r="CD285" i="1" s="1"/>
  <c r="BV304" i="1"/>
  <c r="BV285" i="1" s="1"/>
  <c r="BN304" i="1"/>
  <c r="BN285" i="1" s="1"/>
  <c r="BF304" i="1"/>
  <c r="BF285" i="1" s="1"/>
  <c r="AX304" i="1"/>
  <c r="AX285" i="1" s="1"/>
  <c r="AP304" i="1"/>
  <c r="AP285" i="1" s="1"/>
  <c r="AH304" i="1"/>
  <c r="AH285" i="1" s="1"/>
  <c r="Z304" i="1"/>
  <c r="Z285" i="1" s="1"/>
  <c r="R304" i="1"/>
  <c r="R285" i="1" s="1"/>
  <c r="DH304" i="1"/>
  <c r="DH285" i="1" s="1"/>
  <c r="CX304" i="1"/>
  <c r="CX285" i="1" s="1"/>
  <c r="CN304" i="1"/>
  <c r="CN285" i="1" s="1"/>
  <c r="CB304" i="1"/>
  <c r="CB285" i="1" s="1"/>
  <c r="BR304" i="1"/>
  <c r="BR285" i="1" s="1"/>
  <c r="BH304" i="1"/>
  <c r="BH285" i="1" s="1"/>
  <c r="AV304" i="1"/>
  <c r="AV285" i="1" s="1"/>
  <c r="AL304" i="1"/>
  <c r="AL285" i="1" s="1"/>
  <c r="AB304" i="1"/>
  <c r="AB285" i="1" s="1"/>
  <c r="P304" i="1"/>
  <c r="DP304" i="1"/>
  <c r="DP285" i="1" s="1"/>
  <c r="DF304" i="1"/>
  <c r="DF285" i="1" s="1"/>
  <c r="CV304" i="1"/>
  <c r="CV285" i="1" s="1"/>
  <c r="CJ304" i="1"/>
  <c r="CJ285" i="1" s="1"/>
  <c r="BZ304" i="1"/>
  <c r="BZ285" i="1" s="1"/>
  <c r="BP304" i="1"/>
  <c r="BP285" i="1" s="1"/>
  <c r="BD304" i="1"/>
  <c r="BD285" i="1" s="1"/>
  <c r="AT304" i="1"/>
  <c r="AT285" i="1" s="1"/>
  <c r="AJ304" i="1"/>
  <c r="AJ285" i="1" s="1"/>
  <c r="X304" i="1"/>
  <c r="X285" i="1" s="1"/>
  <c r="DN304" i="1"/>
  <c r="DN285" i="1" s="1"/>
  <c r="DD304" i="1"/>
  <c r="DD285" i="1" s="1"/>
  <c r="CR304" i="1"/>
  <c r="CR285" i="1" s="1"/>
  <c r="CH304" i="1"/>
  <c r="CH285" i="1" s="1"/>
  <c r="BX304" i="1"/>
  <c r="BX285" i="1" s="1"/>
  <c r="BL304" i="1"/>
  <c r="BL285" i="1" s="1"/>
  <c r="BB304" i="1"/>
  <c r="BB285" i="1" s="1"/>
  <c r="AR304" i="1"/>
  <c r="AR285" i="1" s="1"/>
  <c r="AF304" i="1"/>
  <c r="AF285" i="1" s="1"/>
  <c r="V304" i="1"/>
  <c r="V285" i="1" s="1"/>
  <c r="DL304" i="1"/>
  <c r="DL285" i="1" s="1"/>
  <c r="CZ304" i="1"/>
  <c r="CZ285" i="1" s="1"/>
  <c r="CP304" i="1"/>
  <c r="CP285" i="1" s="1"/>
  <c r="CF304" i="1"/>
  <c r="CF285" i="1" s="1"/>
  <c r="BT304" i="1"/>
  <c r="BT285" i="1" s="1"/>
  <c r="BJ304" i="1"/>
  <c r="BJ285" i="1" s="1"/>
  <c r="AZ304" i="1"/>
  <c r="AZ285" i="1" s="1"/>
  <c r="AN304" i="1"/>
  <c r="AN285" i="1" s="1"/>
  <c r="AD304" i="1"/>
  <c r="AD285" i="1" s="1"/>
  <c r="T304" i="1"/>
  <c r="T285" i="1" s="1"/>
  <c r="D307" i="1" l="1"/>
  <c r="DJ306" i="1"/>
  <c r="DB306" i="1"/>
  <c r="CT306" i="1"/>
  <c r="CL306" i="1"/>
  <c r="CD306" i="1"/>
  <c r="BV306" i="1"/>
  <c r="BN306" i="1"/>
  <c r="BF306" i="1"/>
  <c r="AX306" i="1"/>
  <c r="AP306" i="1"/>
  <c r="AH306" i="1"/>
  <c r="Z306" i="1"/>
  <c r="R306" i="1"/>
  <c r="DH306" i="1"/>
  <c r="CX306" i="1"/>
  <c r="CN306" i="1"/>
  <c r="CB306" i="1"/>
  <c r="BR306" i="1"/>
  <c r="BH306" i="1"/>
  <c r="AV306" i="1"/>
  <c r="AL306" i="1"/>
  <c r="AB306" i="1"/>
  <c r="P306" i="1"/>
  <c r="DP306" i="1"/>
  <c r="DF306" i="1"/>
  <c r="CV306" i="1"/>
  <c r="CJ306" i="1"/>
  <c r="BZ306" i="1"/>
  <c r="BP306" i="1"/>
  <c r="BD306" i="1"/>
  <c r="AT306" i="1"/>
  <c r="AJ306" i="1"/>
  <c r="X306" i="1"/>
  <c r="DN306" i="1"/>
  <c r="DD306" i="1"/>
  <c r="CR306" i="1"/>
  <c r="CH306" i="1"/>
  <c r="BX306" i="1"/>
  <c r="BL306" i="1"/>
  <c r="BB306" i="1"/>
  <c r="AR306" i="1"/>
  <c r="AF306" i="1"/>
  <c r="V306" i="1"/>
  <c r="DL306" i="1"/>
  <c r="CZ306" i="1"/>
  <c r="CP306" i="1"/>
  <c r="CF306" i="1"/>
  <c r="BT306" i="1"/>
  <c r="BJ306" i="1"/>
  <c r="AZ306" i="1"/>
  <c r="AN306" i="1"/>
  <c r="AD306" i="1"/>
  <c r="T306" i="1"/>
  <c r="DR304" i="1"/>
  <c r="DR285" i="1" s="1"/>
  <c r="P285" i="1"/>
  <c r="DR306" i="1" l="1"/>
  <c r="DN307" i="1"/>
  <c r="DF307" i="1"/>
  <c r="CX307" i="1"/>
  <c r="CP307" i="1"/>
  <c r="CH307" i="1"/>
  <c r="BZ307" i="1"/>
  <c r="BR307" i="1"/>
  <c r="BJ307" i="1"/>
  <c r="BB307" i="1"/>
  <c r="AT307" i="1"/>
  <c r="AL307" i="1"/>
  <c r="AD307" i="1"/>
  <c r="V307" i="1"/>
  <c r="DH307" i="1"/>
  <c r="CV307" i="1"/>
  <c r="CL307" i="1"/>
  <c r="CB307" i="1"/>
  <c r="BP307" i="1"/>
  <c r="BF307" i="1"/>
  <c r="AV307" i="1"/>
  <c r="AJ307" i="1"/>
  <c r="Z307" i="1"/>
  <c r="P307" i="1"/>
  <c r="D308" i="1"/>
  <c r="DP307" i="1"/>
  <c r="DD307" i="1"/>
  <c r="CT307" i="1"/>
  <c r="CJ307" i="1"/>
  <c r="BX307" i="1"/>
  <c r="BN307" i="1"/>
  <c r="BD307" i="1"/>
  <c r="AR307" i="1"/>
  <c r="AH307" i="1"/>
  <c r="X307" i="1"/>
  <c r="DL307" i="1"/>
  <c r="DB307" i="1"/>
  <c r="CR307" i="1"/>
  <c r="CF307" i="1"/>
  <c r="BV307" i="1"/>
  <c r="BL307" i="1"/>
  <c r="AZ307" i="1"/>
  <c r="AP307" i="1"/>
  <c r="AF307" i="1"/>
  <c r="T307" i="1"/>
  <c r="DJ307" i="1"/>
  <c r="CZ307" i="1"/>
  <c r="CN307" i="1"/>
  <c r="CD307" i="1"/>
  <c r="BT307" i="1"/>
  <c r="BH307" i="1"/>
  <c r="AX307" i="1"/>
  <c r="AN307" i="1"/>
  <c r="AB307" i="1"/>
  <c r="R307" i="1"/>
  <c r="DP308" i="1" l="1"/>
  <c r="DH308" i="1"/>
  <c r="CZ308" i="1"/>
  <c r="CR308" i="1"/>
  <c r="D309" i="1"/>
  <c r="DJ308" i="1"/>
  <c r="DB308" i="1"/>
  <c r="CT308" i="1"/>
  <c r="CL308" i="1"/>
  <c r="CD308" i="1"/>
  <c r="BV308" i="1"/>
  <c r="BN308" i="1"/>
  <c r="BF308" i="1"/>
  <c r="AX308" i="1"/>
  <c r="AP308" i="1"/>
  <c r="AH308" i="1"/>
  <c r="Z308" i="1"/>
  <c r="R308" i="1"/>
  <c r="DD308" i="1"/>
  <c r="CN308" i="1"/>
  <c r="CB308" i="1"/>
  <c r="BR308" i="1"/>
  <c r="BH308" i="1"/>
  <c r="AV308" i="1"/>
  <c r="AL308" i="1"/>
  <c r="AB308" i="1"/>
  <c r="P308" i="1"/>
  <c r="DN308" i="1"/>
  <c r="CX308" i="1"/>
  <c r="CJ308" i="1"/>
  <c r="BZ308" i="1"/>
  <c r="BP308" i="1"/>
  <c r="BD308" i="1"/>
  <c r="AT308" i="1"/>
  <c r="AJ308" i="1"/>
  <c r="X308" i="1"/>
  <c r="DL308" i="1"/>
  <c r="CV308" i="1"/>
  <c r="CH308" i="1"/>
  <c r="BX308" i="1"/>
  <c r="BL308" i="1"/>
  <c r="BB308" i="1"/>
  <c r="AR308" i="1"/>
  <c r="AF308" i="1"/>
  <c r="V308" i="1"/>
  <c r="DF308" i="1"/>
  <c r="CP308" i="1"/>
  <c r="CF308" i="1"/>
  <c r="BT308" i="1"/>
  <c r="BJ308" i="1"/>
  <c r="AZ308" i="1"/>
  <c r="AN308" i="1"/>
  <c r="AD308" i="1"/>
  <c r="T308" i="1"/>
  <c r="DR307" i="1"/>
  <c r="DR308" i="1" l="1"/>
  <c r="DL309" i="1"/>
  <c r="DD309" i="1"/>
  <c r="CV309" i="1"/>
  <c r="CN309" i="1"/>
  <c r="CF309" i="1"/>
  <c r="BX309" i="1"/>
  <c r="BP309" i="1"/>
  <c r="BH309" i="1"/>
  <c r="AZ309" i="1"/>
  <c r="AR309" i="1"/>
  <c r="AJ309" i="1"/>
  <c r="AB309" i="1"/>
  <c r="T309" i="1"/>
  <c r="DN309" i="1"/>
  <c r="DF309" i="1"/>
  <c r="CX309" i="1"/>
  <c r="CP309" i="1"/>
  <c r="CH309" i="1"/>
  <c r="BZ309" i="1"/>
  <c r="BR309" i="1"/>
  <c r="BJ309" i="1"/>
  <c r="BB309" i="1"/>
  <c r="AT309" i="1"/>
  <c r="AL309" i="1"/>
  <c r="AD309" i="1"/>
  <c r="V309" i="1"/>
  <c r="D310" i="1"/>
  <c r="DJ309" i="1"/>
  <c r="CT309" i="1"/>
  <c r="CD309" i="1"/>
  <c r="BN309" i="1"/>
  <c r="AX309" i="1"/>
  <c r="AH309" i="1"/>
  <c r="R309" i="1"/>
  <c r="DH309" i="1"/>
  <c r="CR309" i="1"/>
  <c r="CB309" i="1"/>
  <c r="BL309" i="1"/>
  <c r="AV309" i="1"/>
  <c r="AF309" i="1"/>
  <c r="P309" i="1"/>
  <c r="DB309" i="1"/>
  <c r="CL309" i="1"/>
  <c r="BV309" i="1"/>
  <c r="BF309" i="1"/>
  <c r="AP309" i="1"/>
  <c r="Z309" i="1"/>
  <c r="DP309" i="1"/>
  <c r="CZ309" i="1"/>
  <c r="CJ309" i="1"/>
  <c r="BT309" i="1"/>
  <c r="BD309" i="1"/>
  <c r="AN309" i="1"/>
  <c r="X309" i="1"/>
  <c r="DR309" i="1" l="1"/>
  <c r="DP310" i="1"/>
  <c r="DH310" i="1"/>
  <c r="CZ310" i="1"/>
  <c r="CR310" i="1"/>
  <c r="CJ310" i="1"/>
  <c r="CB310" i="1"/>
  <c r="BT310" i="1"/>
  <c r="BL310" i="1"/>
  <c r="BD310" i="1"/>
  <c r="AV310" i="1"/>
  <c r="AN310" i="1"/>
  <c r="AF310" i="1"/>
  <c r="X310" i="1"/>
  <c r="P310" i="1"/>
  <c r="D311" i="1"/>
  <c r="DJ310" i="1"/>
  <c r="DB310" i="1"/>
  <c r="CT310" i="1"/>
  <c r="CL310" i="1"/>
  <c r="CD310" i="1"/>
  <c r="BV310" i="1"/>
  <c r="BN310" i="1"/>
  <c r="BF310" i="1"/>
  <c r="AX310" i="1"/>
  <c r="AP310" i="1"/>
  <c r="AH310" i="1"/>
  <c r="Z310" i="1"/>
  <c r="R310" i="1"/>
  <c r="DF310" i="1"/>
  <c r="CP310" i="1"/>
  <c r="BZ310" i="1"/>
  <c r="BJ310" i="1"/>
  <c r="AT310" i="1"/>
  <c r="AD310" i="1"/>
  <c r="DD310" i="1"/>
  <c r="CN310" i="1"/>
  <c r="BX310" i="1"/>
  <c r="BH310" i="1"/>
  <c r="AR310" i="1"/>
  <c r="AB310" i="1"/>
  <c r="DN310" i="1"/>
  <c r="CX310" i="1"/>
  <c r="CH310" i="1"/>
  <c r="BR310" i="1"/>
  <c r="BB310" i="1"/>
  <c r="AL310" i="1"/>
  <c r="V310" i="1"/>
  <c r="DL310" i="1"/>
  <c r="CV310" i="1"/>
  <c r="CF310" i="1"/>
  <c r="BP310" i="1"/>
  <c r="AZ310" i="1"/>
  <c r="AJ310" i="1"/>
  <c r="T310" i="1"/>
  <c r="DL311" i="1" l="1"/>
  <c r="DD311" i="1"/>
  <c r="CV311" i="1"/>
  <c r="CN311" i="1"/>
  <c r="CF311" i="1"/>
  <c r="BX311" i="1"/>
  <c r="BP311" i="1"/>
  <c r="BH311" i="1"/>
  <c r="AZ311" i="1"/>
  <c r="AR311" i="1"/>
  <c r="AJ311" i="1"/>
  <c r="AB311" i="1"/>
  <c r="T311" i="1"/>
  <c r="DN311" i="1"/>
  <c r="DF311" i="1"/>
  <c r="CX311" i="1"/>
  <c r="CP311" i="1"/>
  <c r="CH311" i="1"/>
  <c r="BZ311" i="1"/>
  <c r="BR311" i="1"/>
  <c r="BJ311" i="1"/>
  <c r="BB311" i="1"/>
  <c r="AT311" i="1"/>
  <c r="AL311" i="1"/>
  <c r="AD311" i="1"/>
  <c r="V311" i="1"/>
  <c r="DP311" i="1"/>
  <c r="CZ311" i="1"/>
  <c r="CJ311" i="1"/>
  <c r="BT311" i="1"/>
  <c r="BD311" i="1"/>
  <c r="AN311" i="1"/>
  <c r="X311" i="1"/>
  <c r="D312" i="1"/>
  <c r="DJ311" i="1"/>
  <c r="CT311" i="1"/>
  <c r="CD311" i="1"/>
  <c r="BN311" i="1"/>
  <c r="AX311" i="1"/>
  <c r="AH311" i="1"/>
  <c r="R311" i="1"/>
  <c r="DH311" i="1"/>
  <c r="CR311" i="1"/>
  <c r="CB311" i="1"/>
  <c r="BL311" i="1"/>
  <c r="AV311" i="1"/>
  <c r="AF311" i="1"/>
  <c r="P311" i="1"/>
  <c r="DB311" i="1"/>
  <c r="CL311" i="1"/>
  <c r="BV311" i="1"/>
  <c r="BF311" i="1"/>
  <c r="AP311" i="1"/>
  <c r="Z311" i="1"/>
  <c r="DR310" i="1"/>
  <c r="DL312" i="1" l="1"/>
  <c r="DD312" i="1"/>
  <c r="CV312" i="1"/>
  <c r="CN312" i="1"/>
  <c r="CF312" i="1"/>
  <c r="BX312" i="1"/>
  <c r="BP312" i="1"/>
  <c r="BH312" i="1"/>
  <c r="AZ312" i="1"/>
  <c r="AR312" i="1"/>
  <c r="AJ312" i="1"/>
  <c r="DN312" i="1"/>
  <c r="DB312" i="1"/>
  <c r="CR312" i="1"/>
  <c r="CH312" i="1"/>
  <c r="BV312" i="1"/>
  <c r="BL312" i="1"/>
  <c r="BB312" i="1"/>
  <c r="AP312" i="1"/>
  <c r="AF312" i="1"/>
  <c r="X312" i="1"/>
  <c r="P312" i="1"/>
  <c r="D313" i="1"/>
  <c r="DP312" i="1"/>
  <c r="DF312" i="1"/>
  <c r="CT312" i="1"/>
  <c r="CJ312" i="1"/>
  <c r="BZ312" i="1"/>
  <c r="BN312" i="1"/>
  <c r="BD312" i="1"/>
  <c r="AT312" i="1"/>
  <c r="AH312" i="1"/>
  <c r="Z312" i="1"/>
  <c r="R312" i="1"/>
  <c r="CX312" i="1"/>
  <c r="CB312" i="1"/>
  <c r="BF312" i="1"/>
  <c r="AL312" i="1"/>
  <c r="T312" i="1"/>
  <c r="DJ312" i="1"/>
  <c r="CP312" i="1"/>
  <c r="BT312" i="1"/>
  <c r="AX312" i="1"/>
  <c r="AD312" i="1"/>
  <c r="DH312" i="1"/>
  <c r="CL312" i="1"/>
  <c r="BR312" i="1"/>
  <c r="AV312" i="1"/>
  <c r="AB312" i="1"/>
  <c r="CZ312" i="1"/>
  <c r="CD312" i="1"/>
  <c r="BJ312" i="1"/>
  <c r="AN312" i="1"/>
  <c r="V312" i="1"/>
  <c r="DR311" i="1"/>
  <c r="DP313" i="1" l="1"/>
  <c r="DH313" i="1"/>
  <c r="CZ313" i="1"/>
  <c r="CR313" i="1"/>
  <c r="CJ313" i="1"/>
  <c r="CB313" i="1"/>
  <c r="BT313" i="1"/>
  <c r="BL313" i="1"/>
  <c r="BD313" i="1"/>
  <c r="AV313" i="1"/>
  <c r="AN313" i="1"/>
  <c r="AF313" i="1"/>
  <c r="X313" i="1"/>
  <c r="P313" i="1"/>
  <c r="D314" i="1"/>
  <c r="DN313" i="1"/>
  <c r="DD313" i="1"/>
  <c r="CT313" i="1"/>
  <c r="CH313" i="1"/>
  <c r="BX313" i="1"/>
  <c r="BN313" i="1"/>
  <c r="BB313" i="1"/>
  <c r="AR313" i="1"/>
  <c r="AH313" i="1"/>
  <c r="V313" i="1"/>
  <c r="DF313" i="1"/>
  <c r="CV313" i="1"/>
  <c r="CL313" i="1"/>
  <c r="BZ313" i="1"/>
  <c r="BP313" i="1"/>
  <c r="BF313" i="1"/>
  <c r="AT313" i="1"/>
  <c r="AJ313" i="1"/>
  <c r="Z313" i="1"/>
  <c r="DJ313" i="1"/>
  <c r="CN313" i="1"/>
  <c r="BR313" i="1"/>
  <c r="AX313" i="1"/>
  <c r="AB313" i="1"/>
  <c r="DB313" i="1"/>
  <c r="CF313" i="1"/>
  <c r="BJ313" i="1"/>
  <c r="AP313" i="1"/>
  <c r="T313" i="1"/>
  <c r="CX313" i="1"/>
  <c r="CD313" i="1"/>
  <c r="BH313" i="1"/>
  <c r="AL313" i="1"/>
  <c r="R313" i="1"/>
  <c r="DL313" i="1"/>
  <c r="CP313" i="1"/>
  <c r="BV313" i="1"/>
  <c r="AZ313" i="1"/>
  <c r="AD313" i="1"/>
  <c r="DR312" i="1"/>
  <c r="DL314" i="1" l="1"/>
  <c r="DD314" i="1"/>
  <c r="CV314" i="1"/>
  <c r="CN314" i="1"/>
  <c r="CF314" i="1"/>
  <c r="BX314" i="1"/>
  <c r="BP314" i="1"/>
  <c r="BH314" i="1"/>
  <c r="AZ314" i="1"/>
  <c r="AR314" i="1"/>
  <c r="AJ314" i="1"/>
  <c r="AB314" i="1"/>
  <c r="T314" i="1"/>
  <c r="D315" i="1"/>
  <c r="DP314" i="1"/>
  <c r="DF314" i="1"/>
  <c r="CT314" i="1"/>
  <c r="CJ314" i="1"/>
  <c r="BZ314" i="1"/>
  <c r="BN314" i="1"/>
  <c r="BD314" i="1"/>
  <c r="AT314" i="1"/>
  <c r="AH314" i="1"/>
  <c r="X314" i="1"/>
  <c r="DJ314" i="1"/>
  <c r="CZ314" i="1"/>
  <c r="CP314" i="1"/>
  <c r="CD314" i="1"/>
  <c r="BT314" i="1"/>
  <c r="BJ314" i="1"/>
  <c r="AX314" i="1"/>
  <c r="AN314" i="1"/>
  <c r="AD314" i="1"/>
  <c r="R314" i="1"/>
  <c r="DH314" i="1"/>
  <c r="CX314" i="1"/>
  <c r="CL314" i="1"/>
  <c r="CB314" i="1"/>
  <c r="BR314" i="1"/>
  <c r="BF314" i="1"/>
  <c r="AV314" i="1"/>
  <c r="AL314" i="1"/>
  <c r="Z314" i="1"/>
  <c r="P314" i="1"/>
  <c r="DB314" i="1"/>
  <c r="BL314" i="1"/>
  <c r="V314" i="1"/>
  <c r="CR314" i="1"/>
  <c r="BB314" i="1"/>
  <c r="CH314" i="1"/>
  <c r="AP314" i="1"/>
  <c r="DN314" i="1"/>
  <c r="BV314" i="1"/>
  <c r="AF314" i="1"/>
  <c r="DR313" i="1"/>
  <c r="DR314" i="1" l="1"/>
  <c r="DP315" i="1"/>
  <c r="DH315" i="1"/>
  <c r="CZ315" i="1"/>
  <c r="CR315" i="1"/>
  <c r="CJ315" i="1"/>
  <c r="CB315" i="1"/>
  <c r="BT315" i="1"/>
  <c r="BL315" i="1"/>
  <c r="BD315" i="1"/>
  <c r="AV315" i="1"/>
  <c r="AN315" i="1"/>
  <c r="AF315" i="1"/>
  <c r="X315" i="1"/>
  <c r="P315" i="1"/>
  <c r="DF315" i="1"/>
  <c r="CV315" i="1"/>
  <c r="CL315" i="1"/>
  <c r="BZ315" i="1"/>
  <c r="BP315" i="1"/>
  <c r="BF315" i="1"/>
  <c r="AT315" i="1"/>
  <c r="AJ315" i="1"/>
  <c r="Z315" i="1"/>
  <c r="DL315" i="1"/>
  <c r="DB315" i="1"/>
  <c r="CP315" i="1"/>
  <c r="CF315" i="1"/>
  <c r="BV315" i="1"/>
  <c r="BJ315" i="1"/>
  <c r="AZ315" i="1"/>
  <c r="AP315" i="1"/>
  <c r="AD315" i="1"/>
  <c r="T315" i="1"/>
  <c r="DJ315" i="1"/>
  <c r="CX315" i="1"/>
  <c r="CN315" i="1"/>
  <c r="CD315" i="1"/>
  <c r="BR315" i="1"/>
  <c r="BH315" i="1"/>
  <c r="AX315" i="1"/>
  <c r="AL315" i="1"/>
  <c r="AB315" i="1"/>
  <c r="R315" i="1"/>
  <c r="CT315" i="1"/>
  <c r="BB315" i="1"/>
  <c r="CH315" i="1"/>
  <c r="AR315" i="1"/>
  <c r="DN315" i="1"/>
  <c r="BX315" i="1"/>
  <c r="AH315" i="1"/>
  <c r="D316" i="1"/>
  <c r="DD315" i="1"/>
  <c r="BN315" i="1"/>
  <c r="V315" i="1"/>
  <c r="DL316" i="1" l="1"/>
  <c r="DD316" i="1"/>
  <c r="CV316" i="1"/>
  <c r="CN316" i="1"/>
  <c r="CF316" i="1"/>
  <c r="BX316" i="1"/>
  <c r="BP316" i="1"/>
  <c r="BH316" i="1"/>
  <c r="AZ316" i="1"/>
  <c r="AR316" i="1"/>
  <c r="AJ316" i="1"/>
  <c r="AB316" i="1"/>
  <c r="T316" i="1"/>
  <c r="DH316" i="1"/>
  <c r="CX316" i="1"/>
  <c r="CL316" i="1"/>
  <c r="CB316" i="1"/>
  <c r="BR316" i="1"/>
  <c r="BF316" i="1"/>
  <c r="AV316" i="1"/>
  <c r="AL316" i="1"/>
  <c r="Z316" i="1"/>
  <c r="P316" i="1"/>
  <c r="DN316" i="1"/>
  <c r="DB316" i="1"/>
  <c r="CR316" i="1"/>
  <c r="CH316" i="1"/>
  <c r="BV316" i="1"/>
  <c r="BL316" i="1"/>
  <c r="BB316" i="1"/>
  <c r="AP316" i="1"/>
  <c r="AF316" i="1"/>
  <c r="V316" i="1"/>
  <c r="DJ316" i="1"/>
  <c r="CZ316" i="1"/>
  <c r="CP316" i="1"/>
  <c r="CD316" i="1"/>
  <c r="BT316" i="1"/>
  <c r="BJ316" i="1"/>
  <c r="AX316" i="1"/>
  <c r="AN316" i="1"/>
  <c r="AD316" i="1"/>
  <c r="R316" i="1"/>
  <c r="CJ316" i="1"/>
  <c r="AT316" i="1"/>
  <c r="DP316" i="1"/>
  <c r="BZ316" i="1"/>
  <c r="AH316" i="1"/>
  <c r="DF316" i="1"/>
  <c r="BN316" i="1"/>
  <c r="X316" i="1"/>
  <c r="D317" i="1"/>
  <c r="CT316" i="1"/>
  <c r="BD316" i="1"/>
  <c r="DR315" i="1"/>
  <c r="DP317" i="1" l="1"/>
  <c r="DH317" i="1"/>
  <c r="CZ317" i="1"/>
  <c r="CR317" i="1"/>
  <c r="CJ317" i="1"/>
  <c r="CB317" i="1"/>
  <c r="BT317" i="1"/>
  <c r="BL317" i="1"/>
  <c r="BD317" i="1"/>
  <c r="AV317" i="1"/>
  <c r="AN317" i="1"/>
  <c r="AF317" i="1"/>
  <c r="X317" i="1"/>
  <c r="P317" i="1"/>
  <c r="DJ317" i="1"/>
  <c r="CX317" i="1"/>
  <c r="CN317" i="1"/>
  <c r="CD317" i="1"/>
  <c r="BR317" i="1"/>
  <c r="BH317" i="1"/>
  <c r="AX317" i="1"/>
  <c r="AL317" i="1"/>
  <c r="AB317" i="1"/>
  <c r="R317" i="1"/>
  <c r="D318" i="1"/>
  <c r="DN317" i="1"/>
  <c r="DD317" i="1"/>
  <c r="CT317" i="1"/>
  <c r="CH317" i="1"/>
  <c r="BX317" i="1"/>
  <c r="BN317" i="1"/>
  <c r="BB317" i="1"/>
  <c r="AR317" i="1"/>
  <c r="AH317" i="1"/>
  <c r="V317" i="1"/>
  <c r="DL317" i="1"/>
  <c r="DB317" i="1"/>
  <c r="CP317" i="1"/>
  <c r="CF317" i="1"/>
  <c r="BV317" i="1"/>
  <c r="BJ317" i="1"/>
  <c r="AZ317" i="1"/>
  <c r="AP317" i="1"/>
  <c r="AD317" i="1"/>
  <c r="T317" i="1"/>
  <c r="CL317" i="1"/>
  <c r="AT317" i="1"/>
  <c r="BZ317" i="1"/>
  <c r="AJ317" i="1"/>
  <c r="DF317" i="1"/>
  <c r="BP317" i="1"/>
  <c r="Z317" i="1"/>
  <c r="CV317" i="1"/>
  <c r="BF317" i="1"/>
  <c r="DR316" i="1"/>
  <c r="DR317" i="1" l="1"/>
  <c r="DL318" i="1"/>
  <c r="DD318" i="1"/>
  <c r="CV318" i="1"/>
  <c r="CN318" i="1"/>
  <c r="CF318" i="1"/>
  <c r="BX318" i="1"/>
  <c r="BP318" i="1"/>
  <c r="BH318" i="1"/>
  <c r="AZ318" i="1"/>
  <c r="AR318" i="1"/>
  <c r="AJ318" i="1"/>
  <c r="AB318" i="1"/>
  <c r="T318" i="1"/>
  <c r="DJ318" i="1"/>
  <c r="CZ318" i="1"/>
  <c r="CP318" i="1"/>
  <c r="CD318" i="1"/>
  <c r="BT318" i="1"/>
  <c r="BJ318" i="1"/>
  <c r="AX318" i="1"/>
  <c r="AN318" i="1"/>
  <c r="AD318" i="1"/>
  <c r="R318" i="1"/>
  <c r="D319" i="1"/>
  <c r="DP318" i="1"/>
  <c r="DF318" i="1"/>
  <c r="CT318" i="1"/>
  <c r="CJ318" i="1"/>
  <c r="BZ318" i="1"/>
  <c r="BN318" i="1"/>
  <c r="BD318" i="1"/>
  <c r="AT318" i="1"/>
  <c r="AH318" i="1"/>
  <c r="X318" i="1"/>
  <c r="DN318" i="1"/>
  <c r="DB318" i="1"/>
  <c r="CR318" i="1"/>
  <c r="CH318" i="1"/>
  <c r="BV318" i="1"/>
  <c r="BL318" i="1"/>
  <c r="BB318" i="1"/>
  <c r="AP318" i="1"/>
  <c r="AF318" i="1"/>
  <c r="V318" i="1"/>
  <c r="CX318" i="1"/>
  <c r="BF318" i="1"/>
  <c r="P318" i="1"/>
  <c r="CL318" i="1"/>
  <c r="AV318" i="1"/>
  <c r="CB318" i="1"/>
  <c r="AL318" i="1"/>
  <c r="DH318" i="1"/>
  <c r="BR318" i="1"/>
  <c r="Z318" i="1"/>
  <c r="DR318" i="1" l="1"/>
  <c r="DP319" i="1"/>
  <c r="DH319" i="1"/>
  <c r="CZ319" i="1"/>
  <c r="CR319" i="1"/>
  <c r="CJ319" i="1"/>
  <c r="CB319" i="1"/>
  <c r="BT319" i="1"/>
  <c r="BL319" i="1"/>
  <c r="BD319" i="1"/>
  <c r="AV319" i="1"/>
  <c r="AN319" i="1"/>
  <c r="AF319" i="1"/>
  <c r="X319" i="1"/>
  <c r="P319" i="1"/>
  <c r="DL319" i="1"/>
  <c r="DB319" i="1"/>
  <c r="CP319" i="1"/>
  <c r="CF319" i="1"/>
  <c r="BV319" i="1"/>
  <c r="BJ319" i="1"/>
  <c r="AZ319" i="1"/>
  <c r="AP319" i="1"/>
  <c r="AD319" i="1"/>
  <c r="T319" i="1"/>
  <c r="DF319" i="1"/>
  <c r="CV319" i="1"/>
  <c r="CL319" i="1"/>
  <c r="BZ319" i="1"/>
  <c r="BP319" i="1"/>
  <c r="BF319" i="1"/>
  <c r="AT319" i="1"/>
  <c r="AJ319" i="1"/>
  <c r="Z319" i="1"/>
  <c r="D320" i="1"/>
  <c r="DN319" i="1"/>
  <c r="DD319" i="1"/>
  <c r="CT319" i="1"/>
  <c r="CH319" i="1"/>
  <c r="BX319" i="1"/>
  <c r="BN319" i="1"/>
  <c r="BB319" i="1"/>
  <c r="AR319" i="1"/>
  <c r="AH319" i="1"/>
  <c r="V319" i="1"/>
  <c r="DJ319" i="1"/>
  <c r="BR319" i="1"/>
  <c r="AB319" i="1"/>
  <c r="CX319" i="1"/>
  <c r="BH319" i="1"/>
  <c r="R319" i="1"/>
  <c r="CN319" i="1"/>
  <c r="AX319" i="1"/>
  <c r="CD319" i="1"/>
  <c r="AL319" i="1"/>
  <c r="DL320" i="1" l="1"/>
  <c r="DD320" i="1"/>
  <c r="CV320" i="1"/>
  <c r="CN320" i="1"/>
  <c r="CF320" i="1"/>
  <c r="BX320" i="1"/>
  <c r="BP320" i="1"/>
  <c r="BH320" i="1"/>
  <c r="AZ320" i="1"/>
  <c r="AR320" i="1"/>
  <c r="AJ320" i="1"/>
  <c r="AB320" i="1"/>
  <c r="T320" i="1"/>
  <c r="DN320" i="1"/>
  <c r="DB320" i="1"/>
  <c r="CR320" i="1"/>
  <c r="CH320" i="1"/>
  <c r="BV320" i="1"/>
  <c r="BL320" i="1"/>
  <c r="BB320" i="1"/>
  <c r="AP320" i="1"/>
  <c r="AF320" i="1"/>
  <c r="V320" i="1"/>
  <c r="DH320" i="1"/>
  <c r="CX320" i="1"/>
  <c r="CL320" i="1"/>
  <c r="CB320" i="1"/>
  <c r="BR320" i="1"/>
  <c r="BF320" i="1"/>
  <c r="AV320" i="1"/>
  <c r="AL320" i="1"/>
  <c r="Z320" i="1"/>
  <c r="P320" i="1"/>
  <c r="D321" i="1"/>
  <c r="DP320" i="1"/>
  <c r="DF320" i="1"/>
  <c r="CT320" i="1"/>
  <c r="CJ320" i="1"/>
  <c r="BZ320" i="1"/>
  <c r="BN320" i="1"/>
  <c r="BD320" i="1"/>
  <c r="AT320" i="1"/>
  <c r="AH320" i="1"/>
  <c r="X320" i="1"/>
  <c r="DJ320" i="1"/>
  <c r="BT320" i="1"/>
  <c r="AD320" i="1"/>
  <c r="CZ320" i="1"/>
  <c r="BJ320" i="1"/>
  <c r="R320" i="1"/>
  <c r="CP320" i="1"/>
  <c r="AX320" i="1"/>
  <c r="CD320" i="1"/>
  <c r="AN320" i="1"/>
  <c r="DR319" i="1"/>
  <c r="DP321" i="1" l="1"/>
  <c r="DH321" i="1"/>
  <c r="CZ321" i="1"/>
  <c r="CR321" i="1"/>
  <c r="CJ321" i="1"/>
  <c r="CB321" i="1"/>
  <c r="BT321" i="1"/>
  <c r="BL321" i="1"/>
  <c r="BD321" i="1"/>
  <c r="AV321" i="1"/>
  <c r="AN321" i="1"/>
  <c r="AF321" i="1"/>
  <c r="X321" i="1"/>
  <c r="P321" i="1"/>
  <c r="D322" i="1"/>
  <c r="DN321" i="1"/>
  <c r="DD321" i="1"/>
  <c r="CT321" i="1"/>
  <c r="CH321" i="1"/>
  <c r="BX321" i="1"/>
  <c r="BN321" i="1"/>
  <c r="BB321" i="1"/>
  <c r="AR321" i="1"/>
  <c r="AH321" i="1"/>
  <c r="V321" i="1"/>
  <c r="DJ321" i="1"/>
  <c r="CX321" i="1"/>
  <c r="CN321" i="1"/>
  <c r="CD321" i="1"/>
  <c r="BR321" i="1"/>
  <c r="BH321" i="1"/>
  <c r="AX321" i="1"/>
  <c r="AL321" i="1"/>
  <c r="AB321" i="1"/>
  <c r="R321" i="1"/>
  <c r="DF321" i="1"/>
  <c r="CV321" i="1"/>
  <c r="CL321" i="1"/>
  <c r="BZ321" i="1"/>
  <c r="BP321" i="1"/>
  <c r="BF321" i="1"/>
  <c r="AT321" i="1"/>
  <c r="AJ321" i="1"/>
  <c r="Z321" i="1"/>
  <c r="DL321" i="1"/>
  <c r="BV321" i="1"/>
  <c r="AD321" i="1"/>
  <c r="DB321" i="1"/>
  <c r="BJ321" i="1"/>
  <c r="T321" i="1"/>
  <c r="CP321" i="1"/>
  <c r="AZ321" i="1"/>
  <c r="CF321" i="1"/>
  <c r="AP321" i="1"/>
  <c r="DR320" i="1"/>
  <c r="DP322" i="1" l="1"/>
  <c r="DH322" i="1"/>
  <c r="CZ322" i="1"/>
  <c r="CR322" i="1"/>
  <c r="CJ322" i="1"/>
  <c r="CB322" i="1"/>
  <c r="BT322" i="1"/>
  <c r="BL322" i="1"/>
  <c r="DL322" i="1"/>
  <c r="DD322" i="1"/>
  <c r="CV322" i="1"/>
  <c r="CN322" i="1"/>
  <c r="CF322" i="1"/>
  <c r="BX322" i="1"/>
  <c r="BP322" i="1"/>
  <c r="BH322" i="1"/>
  <c r="AZ322" i="1"/>
  <c r="AR322" i="1"/>
  <c r="AJ322" i="1"/>
  <c r="AB322" i="1"/>
  <c r="T322" i="1"/>
  <c r="DN322" i="1"/>
  <c r="CX322" i="1"/>
  <c r="CH322" i="1"/>
  <c r="BR322" i="1"/>
  <c r="BD322" i="1"/>
  <c r="AT322" i="1"/>
  <c r="AH322" i="1"/>
  <c r="X322" i="1"/>
  <c r="DF322" i="1"/>
  <c r="CP322" i="1"/>
  <c r="BZ322" i="1"/>
  <c r="BJ322" i="1"/>
  <c r="AX322" i="1"/>
  <c r="AN322" i="1"/>
  <c r="AD322" i="1"/>
  <c r="R322" i="1"/>
  <c r="DB322" i="1"/>
  <c r="CL322" i="1"/>
  <c r="BV322" i="1"/>
  <c r="BF322" i="1"/>
  <c r="AV322" i="1"/>
  <c r="AL322" i="1"/>
  <c r="Z322" i="1"/>
  <c r="P322" i="1"/>
  <c r="CD322" i="1"/>
  <c r="AF322" i="1"/>
  <c r="BN322" i="1"/>
  <c r="V322" i="1"/>
  <c r="DJ322" i="1"/>
  <c r="BB322" i="1"/>
  <c r="D323" i="1"/>
  <c r="CT322" i="1"/>
  <c r="AP322" i="1"/>
  <c r="DR321" i="1"/>
  <c r="DL323" i="1" l="1"/>
  <c r="DL305" i="1" s="1"/>
  <c r="DD323" i="1"/>
  <c r="DD305" i="1" s="1"/>
  <c r="CV323" i="1"/>
  <c r="CV305" i="1" s="1"/>
  <c r="CN323" i="1"/>
  <c r="CN305" i="1" s="1"/>
  <c r="CF323" i="1"/>
  <c r="CF305" i="1" s="1"/>
  <c r="BX323" i="1"/>
  <c r="BX305" i="1" s="1"/>
  <c r="BP323" i="1"/>
  <c r="BP305" i="1" s="1"/>
  <c r="BH323" i="1"/>
  <c r="BH305" i="1" s="1"/>
  <c r="AZ323" i="1"/>
  <c r="AZ305" i="1" s="1"/>
  <c r="AR323" i="1"/>
  <c r="AR305" i="1" s="1"/>
  <c r="AJ323" i="1"/>
  <c r="AJ305" i="1" s="1"/>
  <c r="AB323" i="1"/>
  <c r="AB305" i="1" s="1"/>
  <c r="T323" i="1"/>
  <c r="T305" i="1" s="1"/>
  <c r="D324" i="1"/>
  <c r="D325" i="1" s="1"/>
  <c r="DJ323" i="1"/>
  <c r="DJ305" i="1" s="1"/>
  <c r="DB323" i="1"/>
  <c r="DB305" i="1" s="1"/>
  <c r="DP323" i="1"/>
  <c r="DP305" i="1" s="1"/>
  <c r="DH323" i="1"/>
  <c r="DH305" i="1" s="1"/>
  <c r="CZ323" i="1"/>
  <c r="CZ305" i="1" s="1"/>
  <c r="CR323" i="1"/>
  <c r="CR305" i="1" s="1"/>
  <c r="CJ323" i="1"/>
  <c r="CJ305" i="1" s="1"/>
  <c r="CB323" i="1"/>
  <c r="CB305" i="1" s="1"/>
  <c r="BT323" i="1"/>
  <c r="BT305" i="1" s="1"/>
  <c r="BL323" i="1"/>
  <c r="BL305" i="1" s="1"/>
  <c r="BD323" i="1"/>
  <c r="BD305" i="1" s="1"/>
  <c r="AV323" i="1"/>
  <c r="AV305" i="1" s="1"/>
  <c r="AN323" i="1"/>
  <c r="AN305" i="1" s="1"/>
  <c r="AF323" i="1"/>
  <c r="AF305" i="1" s="1"/>
  <c r="X323" i="1"/>
  <c r="X305" i="1" s="1"/>
  <c r="P323" i="1"/>
  <c r="CT323" i="1"/>
  <c r="CT305" i="1" s="1"/>
  <c r="CD323" i="1"/>
  <c r="CD305" i="1" s="1"/>
  <c r="BN323" i="1"/>
  <c r="BN305" i="1" s="1"/>
  <c r="AX323" i="1"/>
  <c r="AX305" i="1" s="1"/>
  <c r="AH323" i="1"/>
  <c r="AH305" i="1" s="1"/>
  <c r="R323" i="1"/>
  <c r="R305" i="1" s="1"/>
  <c r="DF323" i="1"/>
  <c r="DF305" i="1" s="1"/>
  <c r="CL323" i="1"/>
  <c r="CL305" i="1" s="1"/>
  <c r="BV323" i="1"/>
  <c r="BV305" i="1" s="1"/>
  <c r="BF323" i="1"/>
  <c r="BF305" i="1" s="1"/>
  <c r="AP323" i="1"/>
  <c r="AP305" i="1" s="1"/>
  <c r="Z323" i="1"/>
  <c r="Z305" i="1" s="1"/>
  <c r="CX323" i="1"/>
  <c r="CX305" i="1" s="1"/>
  <c r="CH323" i="1"/>
  <c r="CH305" i="1" s="1"/>
  <c r="BR323" i="1"/>
  <c r="BR305" i="1" s="1"/>
  <c r="BB323" i="1"/>
  <c r="BB305" i="1" s="1"/>
  <c r="AL323" i="1"/>
  <c r="AL305" i="1" s="1"/>
  <c r="V323" i="1"/>
  <c r="V305" i="1" s="1"/>
  <c r="BJ323" i="1"/>
  <c r="BJ305" i="1" s="1"/>
  <c r="DN323" i="1"/>
  <c r="DN305" i="1" s="1"/>
  <c r="AT323" i="1"/>
  <c r="AT305" i="1" s="1"/>
  <c r="CP323" i="1"/>
  <c r="CP305" i="1" s="1"/>
  <c r="AD323" i="1"/>
  <c r="AD305" i="1" s="1"/>
  <c r="BZ323" i="1"/>
  <c r="BZ305" i="1" s="1"/>
  <c r="DR322" i="1"/>
  <c r="DR323" i="1" l="1"/>
  <c r="DR305" i="1" s="1"/>
  <c r="P305" i="1"/>
  <c r="DN325" i="1"/>
  <c r="DF325" i="1"/>
  <c r="CX325" i="1"/>
  <c r="CP325" i="1"/>
  <c r="CH325" i="1"/>
  <c r="BZ325" i="1"/>
  <c r="BR325" i="1"/>
  <c r="BJ325" i="1"/>
  <c r="BB325" i="1"/>
  <c r="AT325" i="1"/>
  <c r="AL325" i="1"/>
  <c r="AD325" i="1"/>
  <c r="V325" i="1"/>
  <c r="DL325" i="1"/>
  <c r="DD325" i="1"/>
  <c r="CV325" i="1"/>
  <c r="CN325" i="1"/>
  <c r="CF325" i="1"/>
  <c r="BX325" i="1"/>
  <c r="BP325" i="1"/>
  <c r="BH325" i="1"/>
  <c r="AZ325" i="1"/>
  <c r="AR325" i="1"/>
  <c r="AJ325" i="1"/>
  <c r="AB325" i="1"/>
  <c r="T325" i="1"/>
  <c r="D326" i="1"/>
  <c r="DJ325" i="1"/>
  <c r="DB325" i="1"/>
  <c r="CT325" i="1"/>
  <c r="CL325" i="1"/>
  <c r="CD325" i="1"/>
  <c r="BV325" i="1"/>
  <c r="BN325" i="1"/>
  <c r="BF325" i="1"/>
  <c r="AX325" i="1"/>
  <c r="AP325" i="1"/>
  <c r="AH325" i="1"/>
  <c r="Z325" i="1"/>
  <c r="R325" i="1"/>
  <c r="DP325" i="1"/>
  <c r="DH325" i="1"/>
  <c r="CZ325" i="1"/>
  <c r="CR325" i="1"/>
  <c r="CJ325" i="1"/>
  <c r="CB325" i="1"/>
  <c r="BT325" i="1"/>
  <c r="BL325" i="1"/>
  <c r="BD325" i="1"/>
  <c r="AV325" i="1"/>
  <c r="AN325" i="1"/>
  <c r="AF325" i="1"/>
  <c r="X325" i="1"/>
  <c r="P325" i="1"/>
  <c r="D327" i="1" l="1"/>
  <c r="DJ326" i="1"/>
  <c r="DB326" i="1"/>
  <c r="CT326" i="1"/>
  <c r="CL326" i="1"/>
  <c r="CD326" i="1"/>
  <c r="BV326" i="1"/>
  <c r="BN326" i="1"/>
  <c r="BF326" i="1"/>
  <c r="AX326" i="1"/>
  <c r="AP326" i="1"/>
  <c r="AH326" i="1"/>
  <c r="Z326" i="1"/>
  <c r="R326" i="1"/>
  <c r="DP326" i="1"/>
  <c r="DH326" i="1"/>
  <c r="CZ326" i="1"/>
  <c r="CR326" i="1"/>
  <c r="CJ326" i="1"/>
  <c r="CB326" i="1"/>
  <c r="BT326" i="1"/>
  <c r="BL326" i="1"/>
  <c r="BD326" i="1"/>
  <c r="AV326" i="1"/>
  <c r="AN326" i="1"/>
  <c r="AF326" i="1"/>
  <c r="X326" i="1"/>
  <c r="P326" i="1"/>
  <c r="DN326" i="1"/>
  <c r="DF326" i="1"/>
  <c r="CX326" i="1"/>
  <c r="CP326" i="1"/>
  <c r="CH326" i="1"/>
  <c r="BZ326" i="1"/>
  <c r="BR326" i="1"/>
  <c r="BJ326" i="1"/>
  <c r="BB326" i="1"/>
  <c r="AT326" i="1"/>
  <c r="AL326" i="1"/>
  <c r="AD326" i="1"/>
  <c r="V326" i="1"/>
  <c r="DL326" i="1"/>
  <c r="DD326" i="1"/>
  <c r="CV326" i="1"/>
  <c r="CN326" i="1"/>
  <c r="CF326" i="1"/>
  <c r="BX326" i="1"/>
  <c r="BP326" i="1"/>
  <c r="BH326" i="1"/>
  <c r="AZ326" i="1"/>
  <c r="AR326" i="1"/>
  <c r="AJ326" i="1"/>
  <c r="AB326" i="1"/>
  <c r="T326" i="1"/>
  <c r="DR325" i="1"/>
  <c r="DN327" i="1" l="1"/>
  <c r="DF327" i="1"/>
  <c r="CX327" i="1"/>
  <c r="CP327" i="1"/>
  <c r="CH327" i="1"/>
  <c r="BZ327" i="1"/>
  <c r="BR327" i="1"/>
  <c r="BJ327" i="1"/>
  <c r="BB327" i="1"/>
  <c r="AT327" i="1"/>
  <c r="AL327" i="1"/>
  <c r="AD327" i="1"/>
  <c r="V327" i="1"/>
  <c r="DL327" i="1"/>
  <c r="DD327" i="1"/>
  <c r="CV327" i="1"/>
  <c r="CN327" i="1"/>
  <c r="CF327" i="1"/>
  <c r="BX327" i="1"/>
  <c r="BP327" i="1"/>
  <c r="BH327" i="1"/>
  <c r="AZ327" i="1"/>
  <c r="AR327" i="1"/>
  <c r="AJ327" i="1"/>
  <c r="AB327" i="1"/>
  <c r="T327" i="1"/>
  <c r="D328" i="1"/>
  <c r="DJ327" i="1"/>
  <c r="DB327" i="1"/>
  <c r="CT327" i="1"/>
  <c r="CL327" i="1"/>
  <c r="CD327" i="1"/>
  <c r="BV327" i="1"/>
  <c r="BN327" i="1"/>
  <c r="BF327" i="1"/>
  <c r="AX327" i="1"/>
  <c r="AP327" i="1"/>
  <c r="AH327" i="1"/>
  <c r="Z327" i="1"/>
  <c r="R327" i="1"/>
  <c r="DP327" i="1"/>
  <c r="DH327" i="1"/>
  <c r="CZ327" i="1"/>
  <c r="CR327" i="1"/>
  <c r="CJ327" i="1"/>
  <c r="CB327" i="1"/>
  <c r="BT327" i="1"/>
  <c r="BL327" i="1"/>
  <c r="BD327" i="1"/>
  <c r="AV327" i="1"/>
  <c r="AN327" i="1"/>
  <c r="AF327" i="1"/>
  <c r="X327" i="1"/>
  <c r="P327" i="1"/>
  <c r="DR326" i="1"/>
  <c r="DP328" i="1" l="1"/>
  <c r="DH328" i="1"/>
  <c r="CZ328" i="1"/>
  <c r="CR328" i="1"/>
  <c r="DF328" i="1"/>
  <c r="CV328" i="1"/>
  <c r="CL328" i="1"/>
  <c r="CD328" i="1"/>
  <c r="BV328" i="1"/>
  <c r="BN328" i="1"/>
  <c r="BF328" i="1"/>
  <c r="AX328" i="1"/>
  <c r="AP328" i="1"/>
  <c r="AH328" i="1"/>
  <c r="Z328" i="1"/>
  <c r="R328" i="1"/>
  <c r="D329" i="1"/>
  <c r="DN328" i="1"/>
  <c r="DD328" i="1"/>
  <c r="CT328" i="1"/>
  <c r="CJ328" i="1"/>
  <c r="CB328" i="1"/>
  <c r="BT328" i="1"/>
  <c r="BL328" i="1"/>
  <c r="BD328" i="1"/>
  <c r="AV328" i="1"/>
  <c r="AN328" i="1"/>
  <c r="AF328" i="1"/>
  <c r="X328" i="1"/>
  <c r="P328" i="1"/>
  <c r="DL328" i="1"/>
  <c r="DB328" i="1"/>
  <c r="CP328" i="1"/>
  <c r="CH328" i="1"/>
  <c r="BZ328" i="1"/>
  <c r="BR328" i="1"/>
  <c r="BJ328" i="1"/>
  <c r="BB328" i="1"/>
  <c r="AT328" i="1"/>
  <c r="AL328" i="1"/>
  <c r="AD328" i="1"/>
  <c r="V328" i="1"/>
  <c r="DJ328" i="1"/>
  <c r="CX328" i="1"/>
  <c r="CN328" i="1"/>
  <c r="CF328" i="1"/>
  <c r="BX328" i="1"/>
  <c r="BP328" i="1"/>
  <c r="BH328" i="1"/>
  <c r="AZ328" i="1"/>
  <c r="AR328" i="1"/>
  <c r="AJ328" i="1"/>
  <c r="AB328" i="1"/>
  <c r="T328" i="1"/>
  <c r="DR327" i="1"/>
  <c r="DR328" i="1" l="1"/>
  <c r="DL329" i="1"/>
  <c r="DD329" i="1"/>
  <c r="CV329" i="1"/>
  <c r="CN329" i="1"/>
  <c r="CF329" i="1"/>
  <c r="BX329" i="1"/>
  <c r="BP329" i="1"/>
  <c r="BH329" i="1"/>
  <c r="AZ329" i="1"/>
  <c r="AR329" i="1"/>
  <c r="AJ329" i="1"/>
  <c r="AB329" i="1"/>
  <c r="T329" i="1"/>
  <c r="DH329" i="1"/>
  <c r="CX329" i="1"/>
  <c r="CL329" i="1"/>
  <c r="CB329" i="1"/>
  <c r="BR329" i="1"/>
  <c r="BF329" i="1"/>
  <c r="AV329" i="1"/>
  <c r="AL329" i="1"/>
  <c r="Z329" i="1"/>
  <c r="P329" i="1"/>
  <c r="D330" i="1"/>
  <c r="DP329" i="1"/>
  <c r="DF329" i="1"/>
  <c r="CT329" i="1"/>
  <c r="CJ329" i="1"/>
  <c r="BZ329" i="1"/>
  <c r="BN329" i="1"/>
  <c r="BD329" i="1"/>
  <c r="AT329" i="1"/>
  <c r="AH329" i="1"/>
  <c r="X329" i="1"/>
  <c r="DN329" i="1"/>
  <c r="DB329" i="1"/>
  <c r="CR329" i="1"/>
  <c r="CH329" i="1"/>
  <c r="BV329" i="1"/>
  <c r="BL329" i="1"/>
  <c r="BB329" i="1"/>
  <c r="AP329" i="1"/>
  <c r="AF329" i="1"/>
  <c r="V329" i="1"/>
  <c r="DJ329" i="1"/>
  <c r="CZ329" i="1"/>
  <c r="CP329" i="1"/>
  <c r="CD329" i="1"/>
  <c r="BT329" i="1"/>
  <c r="BJ329" i="1"/>
  <c r="AX329" i="1"/>
  <c r="AN329" i="1"/>
  <c r="AD329" i="1"/>
  <c r="R329" i="1"/>
  <c r="DP330" i="1" l="1"/>
  <c r="DH330" i="1"/>
  <c r="CZ330" i="1"/>
  <c r="CR330" i="1"/>
  <c r="CJ330" i="1"/>
  <c r="CB330" i="1"/>
  <c r="BT330" i="1"/>
  <c r="BL330" i="1"/>
  <c r="BD330" i="1"/>
  <c r="AV330" i="1"/>
  <c r="AN330" i="1"/>
  <c r="AF330" i="1"/>
  <c r="X330" i="1"/>
  <c r="P330" i="1"/>
  <c r="DJ330" i="1"/>
  <c r="CX330" i="1"/>
  <c r="CN330" i="1"/>
  <c r="CD330" i="1"/>
  <c r="BR330" i="1"/>
  <c r="BH330" i="1"/>
  <c r="AX330" i="1"/>
  <c r="AL330" i="1"/>
  <c r="AB330" i="1"/>
  <c r="R330" i="1"/>
  <c r="DF330" i="1"/>
  <c r="CV330" i="1"/>
  <c r="CL330" i="1"/>
  <c r="BZ330" i="1"/>
  <c r="BP330" i="1"/>
  <c r="BF330" i="1"/>
  <c r="AT330" i="1"/>
  <c r="AJ330" i="1"/>
  <c r="Z330" i="1"/>
  <c r="D331" i="1"/>
  <c r="DN330" i="1"/>
  <c r="DD330" i="1"/>
  <c r="CT330" i="1"/>
  <c r="CH330" i="1"/>
  <c r="BX330" i="1"/>
  <c r="BN330" i="1"/>
  <c r="BB330" i="1"/>
  <c r="AR330" i="1"/>
  <c r="AH330" i="1"/>
  <c r="V330" i="1"/>
  <c r="DL330" i="1"/>
  <c r="DB330" i="1"/>
  <c r="CP330" i="1"/>
  <c r="CF330" i="1"/>
  <c r="BV330" i="1"/>
  <c r="BJ330" i="1"/>
  <c r="AZ330" i="1"/>
  <c r="AP330" i="1"/>
  <c r="AD330" i="1"/>
  <c r="T330" i="1"/>
  <c r="DR329" i="1"/>
  <c r="DL331" i="1" l="1"/>
  <c r="DL324" i="1" s="1"/>
  <c r="DD331" i="1"/>
  <c r="DD324" i="1" s="1"/>
  <c r="CV331" i="1"/>
  <c r="CV324" i="1" s="1"/>
  <c r="CN331" i="1"/>
  <c r="CN324" i="1" s="1"/>
  <c r="CF331" i="1"/>
  <c r="CF324" i="1" s="1"/>
  <c r="BX331" i="1"/>
  <c r="BX324" i="1" s="1"/>
  <c r="BP331" i="1"/>
  <c r="BP324" i="1" s="1"/>
  <c r="BH331" i="1"/>
  <c r="BH324" i="1" s="1"/>
  <c r="AZ331" i="1"/>
  <c r="AZ324" i="1" s="1"/>
  <c r="AR331" i="1"/>
  <c r="AR324" i="1" s="1"/>
  <c r="AJ331" i="1"/>
  <c r="AJ324" i="1" s="1"/>
  <c r="AB331" i="1"/>
  <c r="AB324" i="1" s="1"/>
  <c r="T331" i="1"/>
  <c r="T324" i="1" s="1"/>
  <c r="DJ331" i="1"/>
  <c r="DJ324" i="1" s="1"/>
  <c r="CZ331" i="1"/>
  <c r="CZ324" i="1" s="1"/>
  <c r="CP331" i="1"/>
  <c r="CP324" i="1" s="1"/>
  <c r="CD331" i="1"/>
  <c r="CD324" i="1" s="1"/>
  <c r="BT331" i="1"/>
  <c r="BT324" i="1" s="1"/>
  <c r="BJ331" i="1"/>
  <c r="BJ324" i="1" s="1"/>
  <c r="AX331" i="1"/>
  <c r="AX324" i="1" s="1"/>
  <c r="AN331" i="1"/>
  <c r="AN324" i="1" s="1"/>
  <c r="AD331" i="1"/>
  <c r="AD324" i="1" s="1"/>
  <c r="R331" i="1"/>
  <c r="R324" i="1" s="1"/>
  <c r="DH331" i="1"/>
  <c r="DH324" i="1" s="1"/>
  <c r="CX331" i="1"/>
  <c r="CX324" i="1" s="1"/>
  <c r="CL331" i="1"/>
  <c r="CL324" i="1" s="1"/>
  <c r="CB331" i="1"/>
  <c r="CB324" i="1" s="1"/>
  <c r="BR331" i="1"/>
  <c r="BR324" i="1" s="1"/>
  <c r="BF331" i="1"/>
  <c r="BF324" i="1" s="1"/>
  <c r="AV331" i="1"/>
  <c r="AV324" i="1" s="1"/>
  <c r="AL331" i="1"/>
  <c r="AL324" i="1" s="1"/>
  <c r="Z331" i="1"/>
  <c r="Z324" i="1" s="1"/>
  <c r="P331" i="1"/>
  <c r="D332" i="1"/>
  <c r="D333" i="1" s="1"/>
  <c r="DP331" i="1"/>
  <c r="DP324" i="1" s="1"/>
  <c r="DF331" i="1"/>
  <c r="DF324" i="1" s="1"/>
  <c r="CT331" i="1"/>
  <c r="CT324" i="1" s="1"/>
  <c r="CJ331" i="1"/>
  <c r="CJ324" i="1" s="1"/>
  <c r="BZ331" i="1"/>
  <c r="BZ324" i="1" s="1"/>
  <c r="BN331" i="1"/>
  <c r="BN324" i="1" s="1"/>
  <c r="BD331" i="1"/>
  <c r="BD324" i="1" s="1"/>
  <c r="AT331" i="1"/>
  <c r="AT324" i="1" s="1"/>
  <c r="AH331" i="1"/>
  <c r="AH324" i="1" s="1"/>
  <c r="X331" i="1"/>
  <c r="X324" i="1" s="1"/>
  <c r="DN331" i="1"/>
  <c r="DN324" i="1" s="1"/>
  <c r="DB331" i="1"/>
  <c r="DB324" i="1" s="1"/>
  <c r="CR331" i="1"/>
  <c r="CR324" i="1" s="1"/>
  <c r="CH331" i="1"/>
  <c r="CH324" i="1" s="1"/>
  <c r="BV331" i="1"/>
  <c r="BV324" i="1" s="1"/>
  <c r="BL331" i="1"/>
  <c r="BL324" i="1" s="1"/>
  <c r="BB331" i="1"/>
  <c r="BB324" i="1" s="1"/>
  <c r="AP331" i="1"/>
  <c r="AP324" i="1" s="1"/>
  <c r="AF331" i="1"/>
  <c r="AF324" i="1" s="1"/>
  <c r="V331" i="1"/>
  <c r="V324" i="1" s="1"/>
  <c r="DR330" i="1"/>
  <c r="DL333" i="1" l="1"/>
  <c r="DD333" i="1"/>
  <c r="CV333" i="1"/>
  <c r="CN333" i="1"/>
  <c r="CF333" i="1"/>
  <c r="BX333" i="1"/>
  <c r="BP333" i="1"/>
  <c r="BH333" i="1"/>
  <c r="AZ333" i="1"/>
  <c r="AR333" i="1"/>
  <c r="AJ333" i="1"/>
  <c r="AB333" i="1"/>
  <c r="T333" i="1"/>
  <c r="DN333" i="1"/>
  <c r="DB333" i="1"/>
  <c r="CR333" i="1"/>
  <c r="CH333" i="1"/>
  <c r="BV333" i="1"/>
  <c r="BL333" i="1"/>
  <c r="BB333" i="1"/>
  <c r="AP333" i="1"/>
  <c r="AF333" i="1"/>
  <c r="V333" i="1"/>
  <c r="DJ333" i="1"/>
  <c r="CZ333" i="1"/>
  <c r="CP333" i="1"/>
  <c r="CD333" i="1"/>
  <c r="BT333" i="1"/>
  <c r="BJ333" i="1"/>
  <c r="AX333" i="1"/>
  <c r="AN333" i="1"/>
  <c r="AD333" i="1"/>
  <c r="R333" i="1"/>
  <c r="DH333" i="1"/>
  <c r="CX333" i="1"/>
  <c r="CL333" i="1"/>
  <c r="CB333" i="1"/>
  <c r="BR333" i="1"/>
  <c r="BF333" i="1"/>
  <c r="AV333" i="1"/>
  <c r="AL333" i="1"/>
  <c r="Z333" i="1"/>
  <c r="P333" i="1"/>
  <c r="D334" i="1"/>
  <c r="DP333" i="1"/>
  <c r="DF333" i="1"/>
  <c r="CT333" i="1"/>
  <c r="CJ333" i="1"/>
  <c r="BZ333" i="1"/>
  <c r="BN333" i="1"/>
  <c r="BD333" i="1"/>
  <c r="AT333" i="1"/>
  <c r="AH333" i="1"/>
  <c r="X333" i="1"/>
  <c r="DR331" i="1"/>
  <c r="DR324" i="1" s="1"/>
  <c r="P324" i="1"/>
  <c r="DP334" i="1" l="1"/>
  <c r="DH334" i="1"/>
  <c r="CZ334" i="1"/>
  <c r="CR334" i="1"/>
  <c r="CJ334" i="1"/>
  <c r="CB334" i="1"/>
  <c r="BT334" i="1"/>
  <c r="BL334" i="1"/>
  <c r="BD334" i="1"/>
  <c r="AV334" i="1"/>
  <c r="AN334" i="1"/>
  <c r="AF334" i="1"/>
  <c r="X334" i="1"/>
  <c r="P334" i="1"/>
  <c r="D335" i="1"/>
  <c r="DN334" i="1"/>
  <c r="DD334" i="1"/>
  <c r="CT334" i="1"/>
  <c r="CH334" i="1"/>
  <c r="BX334" i="1"/>
  <c r="BN334" i="1"/>
  <c r="BB334" i="1"/>
  <c r="AR334" i="1"/>
  <c r="AH334" i="1"/>
  <c r="V334" i="1"/>
  <c r="DL334" i="1"/>
  <c r="DB334" i="1"/>
  <c r="CP334" i="1"/>
  <c r="CF334" i="1"/>
  <c r="BV334" i="1"/>
  <c r="BJ334" i="1"/>
  <c r="AZ334" i="1"/>
  <c r="AP334" i="1"/>
  <c r="AD334" i="1"/>
  <c r="T334" i="1"/>
  <c r="DJ334" i="1"/>
  <c r="CX334" i="1"/>
  <c r="CN334" i="1"/>
  <c r="CD334" i="1"/>
  <c r="BR334" i="1"/>
  <c r="BH334" i="1"/>
  <c r="AX334" i="1"/>
  <c r="AL334" i="1"/>
  <c r="AB334" i="1"/>
  <c r="R334" i="1"/>
  <c r="DF334" i="1"/>
  <c r="CV334" i="1"/>
  <c r="CL334" i="1"/>
  <c r="BZ334" i="1"/>
  <c r="BP334" i="1"/>
  <c r="BF334" i="1"/>
  <c r="AT334" i="1"/>
  <c r="AJ334" i="1"/>
  <c r="Z334" i="1"/>
  <c r="DR333" i="1"/>
  <c r="DR334" i="1" l="1"/>
  <c r="DL335" i="1"/>
  <c r="DD335" i="1"/>
  <c r="CV335" i="1"/>
  <c r="CN335" i="1"/>
  <c r="CF335" i="1"/>
  <c r="BX335" i="1"/>
  <c r="BP335" i="1"/>
  <c r="BH335" i="1"/>
  <c r="AZ335" i="1"/>
  <c r="AR335" i="1"/>
  <c r="AJ335" i="1"/>
  <c r="AB335" i="1"/>
  <c r="T335" i="1"/>
  <c r="D336" i="1"/>
  <c r="DP335" i="1"/>
  <c r="DF335" i="1"/>
  <c r="CT335" i="1"/>
  <c r="CJ335" i="1"/>
  <c r="BZ335" i="1"/>
  <c r="BN335" i="1"/>
  <c r="BD335" i="1"/>
  <c r="AT335" i="1"/>
  <c r="AH335" i="1"/>
  <c r="X335" i="1"/>
  <c r="DN335" i="1"/>
  <c r="DB335" i="1"/>
  <c r="CR335" i="1"/>
  <c r="CH335" i="1"/>
  <c r="BV335" i="1"/>
  <c r="BL335" i="1"/>
  <c r="BB335" i="1"/>
  <c r="AP335" i="1"/>
  <c r="AF335" i="1"/>
  <c r="V335" i="1"/>
  <c r="DJ335" i="1"/>
  <c r="CZ335" i="1"/>
  <c r="CP335" i="1"/>
  <c r="CD335" i="1"/>
  <c r="BT335" i="1"/>
  <c r="BJ335" i="1"/>
  <c r="AX335" i="1"/>
  <c r="AN335" i="1"/>
  <c r="AD335" i="1"/>
  <c r="R335" i="1"/>
  <c r="DH335" i="1"/>
  <c r="CX335" i="1"/>
  <c r="CL335" i="1"/>
  <c r="CB335" i="1"/>
  <c r="BR335" i="1"/>
  <c r="BF335" i="1"/>
  <c r="AV335" i="1"/>
  <c r="AL335" i="1"/>
  <c r="Z335" i="1"/>
  <c r="P335" i="1"/>
  <c r="DR335" i="1" l="1"/>
  <c r="DL336" i="1"/>
  <c r="DD336" i="1"/>
  <c r="CV336" i="1"/>
  <c r="CN336" i="1"/>
  <c r="CF336" i="1"/>
  <c r="BX336" i="1"/>
  <c r="BP336" i="1"/>
  <c r="BH336" i="1"/>
  <c r="DP336" i="1"/>
  <c r="DH336" i="1"/>
  <c r="CZ336" i="1"/>
  <c r="CR336" i="1"/>
  <c r="CJ336" i="1"/>
  <c r="CB336" i="1"/>
  <c r="BT336" i="1"/>
  <c r="BL336" i="1"/>
  <c r="BD336" i="1"/>
  <c r="AV336" i="1"/>
  <c r="AN336" i="1"/>
  <c r="AF336" i="1"/>
  <c r="X336" i="1"/>
  <c r="P336" i="1"/>
  <c r="DB336" i="1"/>
  <c r="CL336" i="1"/>
  <c r="BV336" i="1"/>
  <c r="BF336" i="1"/>
  <c r="AT336" i="1"/>
  <c r="AJ336" i="1"/>
  <c r="Z336" i="1"/>
  <c r="DN336" i="1"/>
  <c r="CX336" i="1"/>
  <c r="CH336" i="1"/>
  <c r="BR336" i="1"/>
  <c r="BB336" i="1"/>
  <c r="AR336" i="1"/>
  <c r="AH336" i="1"/>
  <c r="V336" i="1"/>
  <c r="D337" i="1"/>
  <c r="DJ336" i="1"/>
  <c r="CT336" i="1"/>
  <c r="CD336" i="1"/>
  <c r="BN336" i="1"/>
  <c r="AZ336" i="1"/>
  <c r="AP336" i="1"/>
  <c r="AD336" i="1"/>
  <c r="T336" i="1"/>
  <c r="DF336" i="1"/>
  <c r="CP336" i="1"/>
  <c r="BZ336" i="1"/>
  <c r="BJ336" i="1"/>
  <c r="AX336" i="1"/>
  <c r="AL336" i="1"/>
  <c r="AB336" i="1"/>
  <c r="R336" i="1"/>
  <c r="DP337" i="1" l="1"/>
  <c r="DP332" i="1" s="1"/>
  <c r="DH337" i="1"/>
  <c r="DH332" i="1" s="1"/>
  <c r="CZ337" i="1"/>
  <c r="CZ332" i="1" s="1"/>
  <c r="CR337" i="1"/>
  <c r="CR332" i="1" s="1"/>
  <c r="CJ337" i="1"/>
  <c r="CJ332" i="1" s="1"/>
  <c r="CB337" i="1"/>
  <c r="CB332" i="1" s="1"/>
  <c r="BT337" i="1"/>
  <c r="BT332" i="1" s="1"/>
  <c r="BL337" i="1"/>
  <c r="BL332" i="1" s="1"/>
  <c r="BD337" i="1"/>
  <c r="BD332" i="1" s="1"/>
  <c r="AV337" i="1"/>
  <c r="AV332" i="1" s="1"/>
  <c r="AN337" i="1"/>
  <c r="AN332" i="1" s="1"/>
  <c r="AF337" i="1"/>
  <c r="AF332" i="1" s="1"/>
  <c r="X337" i="1"/>
  <c r="X332" i="1" s="1"/>
  <c r="P337" i="1"/>
  <c r="P332" i="1" s="1"/>
  <c r="DL337" i="1"/>
  <c r="DL332" i="1" s="1"/>
  <c r="DD337" i="1"/>
  <c r="DD332" i="1" s="1"/>
  <c r="CV337" i="1"/>
  <c r="CV332" i="1" s="1"/>
  <c r="CN337" i="1"/>
  <c r="CN332" i="1" s="1"/>
  <c r="CF337" i="1"/>
  <c r="CF332" i="1" s="1"/>
  <c r="BX337" i="1"/>
  <c r="BX332" i="1" s="1"/>
  <c r="BP337" i="1"/>
  <c r="BP332" i="1" s="1"/>
  <c r="BH337" i="1"/>
  <c r="BH332" i="1" s="1"/>
  <c r="AZ337" i="1"/>
  <c r="AZ332" i="1" s="1"/>
  <c r="AR337" i="1"/>
  <c r="AR332" i="1" s="1"/>
  <c r="AJ337" i="1"/>
  <c r="AJ332" i="1" s="1"/>
  <c r="AB337" i="1"/>
  <c r="AB332" i="1" s="1"/>
  <c r="T337" i="1"/>
  <c r="T332" i="1" s="1"/>
  <c r="DN337" i="1"/>
  <c r="DN332" i="1" s="1"/>
  <c r="CX337" i="1"/>
  <c r="CX332" i="1" s="1"/>
  <c r="CH337" i="1"/>
  <c r="CH332" i="1" s="1"/>
  <c r="BR337" i="1"/>
  <c r="BR332" i="1" s="1"/>
  <c r="BB337" i="1"/>
  <c r="BB332" i="1" s="1"/>
  <c r="AL337" i="1"/>
  <c r="AL332" i="1" s="1"/>
  <c r="V337" i="1"/>
  <c r="V332" i="1" s="1"/>
  <c r="D338" i="1"/>
  <c r="D339" i="1" s="1"/>
  <c r="DJ337" i="1"/>
  <c r="DJ332" i="1" s="1"/>
  <c r="CT337" i="1"/>
  <c r="CT332" i="1" s="1"/>
  <c r="CD337" i="1"/>
  <c r="CD332" i="1" s="1"/>
  <c r="BN337" i="1"/>
  <c r="BN332" i="1" s="1"/>
  <c r="AX337" i="1"/>
  <c r="AX332" i="1" s="1"/>
  <c r="AH337" i="1"/>
  <c r="AH332" i="1" s="1"/>
  <c r="R337" i="1"/>
  <c r="R332" i="1" s="1"/>
  <c r="DF337" i="1"/>
  <c r="DF332" i="1" s="1"/>
  <c r="CP337" i="1"/>
  <c r="CP332" i="1" s="1"/>
  <c r="BZ337" i="1"/>
  <c r="BZ332" i="1" s="1"/>
  <c r="BJ337" i="1"/>
  <c r="BJ332" i="1" s="1"/>
  <c r="AT337" i="1"/>
  <c r="AT332" i="1" s="1"/>
  <c r="AD337" i="1"/>
  <c r="AD332" i="1" s="1"/>
  <c r="DB337" i="1"/>
  <c r="DB332" i="1" s="1"/>
  <c r="CL337" i="1"/>
  <c r="CL332" i="1" s="1"/>
  <c r="BV337" i="1"/>
  <c r="BV332" i="1" s="1"/>
  <c r="BF337" i="1"/>
  <c r="BF332" i="1" s="1"/>
  <c r="AP337" i="1"/>
  <c r="AP332" i="1" s="1"/>
  <c r="Z337" i="1"/>
  <c r="Z332" i="1" s="1"/>
  <c r="DR336" i="1"/>
  <c r="D340" i="1" l="1"/>
  <c r="DJ339" i="1"/>
  <c r="DB339" i="1"/>
  <c r="CT339" i="1"/>
  <c r="CL339" i="1"/>
  <c r="CD339" i="1"/>
  <c r="BV339" i="1"/>
  <c r="BN339" i="1"/>
  <c r="BF339" i="1"/>
  <c r="AX339" i="1"/>
  <c r="AP339" i="1"/>
  <c r="AH339" i="1"/>
  <c r="Z339" i="1"/>
  <c r="R339" i="1"/>
  <c r="DP339" i="1"/>
  <c r="DH339" i="1"/>
  <c r="CZ339" i="1"/>
  <c r="CR339" i="1"/>
  <c r="CJ339" i="1"/>
  <c r="CB339" i="1"/>
  <c r="BT339" i="1"/>
  <c r="BL339" i="1"/>
  <c r="BD339" i="1"/>
  <c r="AV339" i="1"/>
  <c r="AN339" i="1"/>
  <c r="AF339" i="1"/>
  <c r="X339" i="1"/>
  <c r="P339" i="1"/>
  <c r="DN339" i="1"/>
  <c r="DF339" i="1"/>
  <c r="CX339" i="1"/>
  <c r="CP339" i="1"/>
  <c r="CH339" i="1"/>
  <c r="BZ339" i="1"/>
  <c r="BR339" i="1"/>
  <c r="BJ339" i="1"/>
  <c r="BB339" i="1"/>
  <c r="AT339" i="1"/>
  <c r="AL339" i="1"/>
  <c r="AD339" i="1"/>
  <c r="V339" i="1"/>
  <c r="DL339" i="1"/>
  <c r="DD339" i="1"/>
  <c r="CV339" i="1"/>
  <c r="CN339" i="1"/>
  <c r="CF339" i="1"/>
  <c r="BX339" i="1"/>
  <c r="BP339" i="1"/>
  <c r="BH339" i="1"/>
  <c r="AZ339" i="1"/>
  <c r="AR339" i="1"/>
  <c r="AJ339" i="1"/>
  <c r="AB339" i="1"/>
  <c r="T339" i="1"/>
  <c r="DR337" i="1"/>
  <c r="DR332" i="1" s="1"/>
  <c r="DR339" i="1" l="1"/>
  <c r="DN340" i="1"/>
  <c r="DF340" i="1"/>
  <c r="CX340" i="1"/>
  <c r="CP340" i="1"/>
  <c r="CH340" i="1"/>
  <c r="BZ340" i="1"/>
  <c r="BR340" i="1"/>
  <c r="BJ340" i="1"/>
  <c r="BB340" i="1"/>
  <c r="AT340" i="1"/>
  <c r="AL340" i="1"/>
  <c r="AD340" i="1"/>
  <c r="V340" i="1"/>
  <c r="DL340" i="1"/>
  <c r="DD340" i="1"/>
  <c r="CV340" i="1"/>
  <c r="CN340" i="1"/>
  <c r="CF340" i="1"/>
  <c r="BX340" i="1"/>
  <c r="BP340" i="1"/>
  <c r="BH340" i="1"/>
  <c r="AZ340" i="1"/>
  <c r="AR340" i="1"/>
  <c r="AJ340" i="1"/>
  <c r="AB340" i="1"/>
  <c r="T340" i="1"/>
  <c r="D341" i="1"/>
  <c r="DJ340" i="1"/>
  <c r="DB340" i="1"/>
  <c r="CT340" i="1"/>
  <c r="CL340" i="1"/>
  <c r="CD340" i="1"/>
  <c r="BV340" i="1"/>
  <c r="BN340" i="1"/>
  <c r="BF340" i="1"/>
  <c r="AX340" i="1"/>
  <c r="AP340" i="1"/>
  <c r="AH340" i="1"/>
  <c r="Z340" i="1"/>
  <c r="R340" i="1"/>
  <c r="DP340" i="1"/>
  <c r="DH340" i="1"/>
  <c r="CZ340" i="1"/>
  <c r="CR340" i="1"/>
  <c r="CJ340" i="1"/>
  <c r="CB340" i="1"/>
  <c r="BT340" i="1"/>
  <c r="BL340" i="1"/>
  <c r="BD340" i="1"/>
  <c r="AV340" i="1"/>
  <c r="AN340" i="1"/>
  <c r="AF340" i="1"/>
  <c r="X340" i="1"/>
  <c r="P340" i="1"/>
  <c r="DR340" i="1" l="1"/>
  <c r="D342" i="1"/>
  <c r="DJ341" i="1"/>
  <c r="DB341" i="1"/>
  <c r="CT341" i="1"/>
  <c r="CL341" i="1"/>
  <c r="CD341" i="1"/>
  <c r="BV341" i="1"/>
  <c r="BN341" i="1"/>
  <c r="BF341" i="1"/>
  <c r="AX341" i="1"/>
  <c r="AP341" i="1"/>
  <c r="AH341" i="1"/>
  <c r="Z341" i="1"/>
  <c r="R341" i="1"/>
  <c r="DP341" i="1"/>
  <c r="DH341" i="1"/>
  <c r="CZ341" i="1"/>
  <c r="CR341" i="1"/>
  <c r="CJ341" i="1"/>
  <c r="CB341" i="1"/>
  <c r="BT341" i="1"/>
  <c r="BL341" i="1"/>
  <c r="BD341" i="1"/>
  <c r="AV341" i="1"/>
  <c r="AN341" i="1"/>
  <c r="AF341" i="1"/>
  <c r="X341" i="1"/>
  <c r="P341" i="1"/>
  <c r="DN341" i="1"/>
  <c r="DF341" i="1"/>
  <c r="CX341" i="1"/>
  <c r="CP341" i="1"/>
  <c r="CH341" i="1"/>
  <c r="BZ341" i="1"/>
  <c r="BR341" i="1"/>
  <c r="BJ341" i="1"/>
  <c r="BB341" i="1"/>
  <c r="AT341" i="1"/>
  <c r="AL341" i="1"/>
  <c r="AD341" i="1"/>
  <c r="V341" i="1"/>
  <c r="DL341" i="1"/>
  <c r="DD341" i="1"/>
  <c r="CV341" i="1"/>
  <c r="CN341" i="1"/>
  <c r="CF341" i="1"/>
  <c r="BX341" i="1"/>
  <c r="BP341" i="1"/>
  <c r="BH341" i="1"/>
  <c r="AZ341" i="1"/>
  <c r="AR341" i="1"/>
  <c r="AJ341" i="1"/>
  <c r="AB341" i="1"/>
  <c r="T341" i="1"/>
  <c r="DN342" i="1" l="1"/>
  <c r="DF342" i="1"/>
  <c r="CX342" i="1"/>
  <c r="CP342" i="1"/>
  <c r="CH342" i="1"/>
  <c r="BZ342" i="1"/>
  <c r="BR342" i="1"/>
  <c r="BJ342" i="1"/>
  <c r="BB342" i="1"/>
  <c r="AT342" i="1"/>
  <c r="AL342" i="1"/>
  <c r="AD342" i="1"/>
  <c r="V342" i="1"/>
  <c r="DL342" i="1"/>
  <c r="DD342" i="1"/>
  <c r="CV342" i="1"/>
  <c r="CN342" i="1"/>
  <c r="CF342" i="1"/>
  <c r="BX342" i="1"/>
  <c r="BP342" i="1"/>
  <c r="BH342" i="1"/>
  <c r="AZ342" i="1"/>
  <c r="AR342" i="1"/>
  <c r="AJ342" i="1"/>
  <c r="AB342" i="1"/>
  <c r="T342" i="1"/>
  <c r="D343" i="1"/>
  <c r="DJ342" i="1"/>
  <c r="DB342" i="1"/>
  <c r="CT342" i="1"/>
  <c r="CL342" i="1"/>
  <c r="CD342" i="1"/>
  <c r="BV342" i="1"/>
  <c r="BN342" i="1"/>
  <c r="BF342" i="1"/>
  <c r="AX342" i="1"/>
  <c r="AP342" i="1"/>
  <c r="AH342" i="1"/>
  <c r="Z342" i="1"/>
  <c r="R342" i="1"/>
  <c r="DP342" i="1"/>
  <c r="DH342" i="1"/>
  <c r="CZ342" i="1"/>
  <c r="CR342" i="1"/>
  <c r="CJ342" i="1"/>
  <c r="CB342" i="1"/>
  <c r="BT342" i="1"/>
  <c r="BL342" i="1"/>
  <c r="BD342" i="1"/>
  <c r="AV342" i="1"/>
  <c r="AN342" i="1"/>
  <c r="AF342" i="1"/>
  <c r="X342" i="1"/>
  <c r="P342" i="1"/>
  <c r="DR342" i="1" s="1"/>
  <c r="DR341" i="1"/>
  <c r="DJ343" i="1" l="1"/>
  <c r="DB343" i="1"/>
  <c r="CT343" i="1"/>
  <c r="CL343" i="1"/>
  <c r="CD343" i="1"/>
  <c r="BV343" i="1"/>
  <c r="BN343" i="1"/>
  <c r="BF343" i="1"/>
  <c r="AX343" i="1"/>
  <c r="AP343" i="1"/>
  <c r="AH343" i="1"/>
  <c r="Z343" i="1"/>
  <c r="R343" i="1"/>
  <c r="D344" i="1"/>
  <c r="DP343" i="1"/>
  <c r="DH343" i="1"/>
  <c r="CZ343" i="1"/>
  <c r="CR343" i="1"/>
  <c r="CJ343" i="1"/>
  <c r="CB343" i="1"/>
  <c r="BT343" i="1"/>
  <c r="BL343" i="1"/>
  <c r="BD343" i="1"/>
  <c r="AV343" i="1"/>
  <c r="AN343" i="1"/>
  <c r="AF343" i="1"/>
  <c r="X343" i="1"/>
  <c r="P343" i="1"/>
  <c r="DN343" i="1"/>
  <c r="DF343" i="1"/>
  <c r="CX343" i="1"/>
  <c r="CP343" i="1"/>
  <c r="CH343" i="1"/>
  <c r="BZ343" i="1"/>
  <c r="BR343" i="1"/>
  <c r="BJ343" i="1"/>
  <c r="BB343" i="1"/>
  <c r="AT343" i="1"/>
  <c r="AL343" i="1"/>
  <c r="AD343" i="1"/>
  <c r="V343" i="1"/>
  <c r="DL343" i="1"/>
  <c r="DD343" i="1"/>
  <c r="CV343" i="1"/>
  <c r="CN343" i="1"/>
  <c r="CF343" i="1"/>
  <c r="BX343" i="1"/>
  <c r="BP343" i="1"/>
  <c r="BH343" i="1"/>
  <c r="AZ343" i="1"/>
  <c r="AR343" i="1"/>
  <c r="AJ343" i="1"/>
  <c r="AB343" i="1"/>
  <c r="T343" i="1"/>
  <c r="D345" i="1" l="1"/>
  <c r="DJ344" i="1"/>
  <c r="DB344" i="1"/>
  <c r="CT344" i="1"/>
  <c r="DP344" i="1"/>
  <c r="DH344" i="1"/>
  <c r="CZ344" i="1"/>
  <c r="CR344" i="1"/>
  <c r="CJ344" i="1"/>
  <c r="CB344" i="1"/>
  <c r="BT344" i="1"/>
  <c r="BL344" i="1"/>
  <c r="BD344" i="1"/>
  <c r="AV344" i="1"/>
  <c r="AN344" i="1"/>
  <c r="AF344" i="1"/>
  <c r="X344" i="1"/>
  <c r="P344" i="1"/>
  <c r="DD344" i="1"/>
  <c r="CN344" i="1"/>
  <c r="CD344" i="1"/>
  <c r="BR344" i="1"/>
  <c r="BH344" i="1"/>
  <c r="AX344" i="1"/>
  <c r="AL344" i="1"/>
  <c r="AB344" i="1"/>
  <c r="R344" i="1"/>
  <c r="DN344" i="1"/>
  <c r="CX344" i="1"/>
  <c r="CL344" i="1"/>
  <c r="BZ344" i="1"/>
  <c r="BP344" i="1"/>
  <c r="BF344" i="1"/>
  <c r="AT344" i="1"/>
  <c r="AJ344" i="1"/>
  <c r="Z344" i="1"/>
  <c r="DL344" i="1"/>
  <c r="CV344" i="1"/>
  <c r="CH344" i="1"/>
  <c r="BX344" i="1"/>
  <c r="BN344" i="1"/>
  <c r="BB344" i="1"/>
  <c r="AR344" i="1"/>
  <c r="AH344" i="1"/>
  <c r="V344" i="1"/>
  <c r="DF344" i="1"/>
  <c r="CP344" i="1"/>
  <c r="CF344" i="1"/>
  <c r="BV344" i="1"/>
  <c r="BJ344" i="1"/>
  <c r="AZ344" i="1"/>
  <c r="AP344" i="1"/>
  <c r="AD344" i="1"/>
  <c r="T344" i="1"/>
  <c r="DR343" i="1"/>
  <c r="DR344" i="1" l="1"/>
  <c r="DN345" i="1"/>
  <c r="DF345" i="1"/>
  <c r="CX345" i="1"/>
  <c r="CP345" i="1"/>
  <c r="CH345" i="1"/>
  <c r="BZ345" i="1"/>
  <c r="BR345" i="1"/>
  <c r="BJ345" i="1"/>
  <c r="BB345" i="1"/>
  <c r="AT345" i="1"/>
  <c r="AL345" i="1"/>
  <c r="AD345" i="1"/>
  <c r="V345" i="1"/>
  <c r="DL345" i="1"/>
  <c r="DD345" i="1"/>
  <c r="CV345" i="1"/>
  <c r="CN345" i="1"/>
  <c r="CF345" i="1"/>
  <c r="BX345" i="1"/>
  <c r="BP345" i="1"/>
  <c r="BH345" i="1"/>
  <c r="AZ345" i="1"/>
  <c r="AR345" i="1"/>
  <c r="AJ345" i="1"/>
  <c r="AB345" i="1"/>
  <c r="T345" i="1"/>
  <c r="D346" i="1"/>
  <c r="DJ345" i="1"/>
  <c r="CT345" i="1"/>
  <c r="CD345" i="1"/>
  <c r="BN345" i="1"/>
  <c r="AX345" i="1"/>
  <c r="AH345" i="1"/>
  <c r="R345" i="1"/>
  <c r="DH345" i="1"/>
  <c r="CR345" i="1"/>
  <c r="CB345" i="1"/>
  <c r="BL345" i="1"/>
  <c r="AV345" i="1"/>
  <c r="AF345" i="1"/>
  <c r="P345" i="1"/>
  <c r="DB345" i="1"/>
  <c r="CL345" i="1"/>
  <c r="BV345" i="1"/>
  <c r="BF345" i="1"/>
  <c r="AP345" i="1"/>
  <c r="Z345" i="1"/>
  <c r="DP345" i="1"/>
  <c r="CZ345" i="1"/>
  <c r="CJ345" i="1"/>
  <c r="BT345" i="1"/>
  <c r="BD345" i="1"/>
  <c r="AN345" i="1"/>
  <c r="X345" i="1"/>
  <c r="DR345" i="1" l="1"/>
  <c r="D347" i="1"/>
  <c r="DJ346" i="1"/>
  <c r="DB346" i="1"/>
  <c r="CT346" i="1"/>
  <c r="CL346" i="1"/>
  <c r="CD346" i="1"/>
  <c r="BV346" i="1"/>
  <c r="BN346" i="1"/>
  <c r="BF346" i="1"/>
  <c r="AX346" i="1"/>
  <c r="AP346" i="1"/>
  <c r="AH346" i="1"/>
  <c r="Z346" i="1"/>
  <c r="R346" i="1"/>
  <c r="DP346" i="1"/>
  <c r="DH346" i="1"/>
  <c r="CZ346" i="1"/>
  <c r="CR346" i="1"/>
  <c r="CJ346" i="1"/>
  <c r="CB346" i="1"/>
  <c r="BT346" i="1"/>
  <c r="BL346" i="1"/>
  <c r="BD346" i="1"/>
  <c r="AV346" i="1"/>
  <c r="AN346" i="1"/>
  <c r="AF346" i="1"/>
  <c r="X346" i="1"/>
  <c r="P346" i="1"/>
  <c r="DF346" i="1"/>
  <c r="CP346" i="1"/>
  <c r="BZ346" i="1"/>
  <c r="BJ346" i="1"/>
  <c r="AT346" i="1"/>
  <c r="AD346" i="1"/>
  <c r="DD346" i="1"/>
  <c r="CN346" i="1"/>
  <c r="BX346" i="1"/>
  <c r="BH346" i="1"/>
  <c r="AR346" i="1"/>
  <c r="AB346" i="1"/>
  <c r="DN346" i="1"/>
  <c r="CX346" i="1"/>
  <c r="CH346" i="1"/>
  <c r="BR346" i="1"/>
  <c r="BB346" i="1"/>
  <c r="AL346" i="1"/>
  <c r="V346" i="1"/>
  <c r="DL346" i="1"/>
  <c r="CV346" i="1"/>
  <c r="CF346" i="1"/>
  <c r="BP346" i="1"/>
  <c r="AZ346" i="1"/>
  <c r="AJ346" i="1"/>
  <c r="T346" i="1"/>
  <c r="DN347" i="1" l="1"/>
  <c r="DN338" i="1" s="1"/>
  <c r="DF347" i="1"/>
  <c r="DF338" i="1" s="1"/>
  <c r="CX347" i="1"/>
  <c r="CX338" i="1" s="1"/>
  <c r="CP347" i="1"/>
  <c r="CP338" i="1" s="1"/>
  <c r="CH347" i="1"/>
  <c r="CH338" i="1" s="1"/>
  <c r="BZ347" i="1"/>
  <c r="BZ338" i="1" s="1"/>
  <c r="BR347" i="1"/>
  <c r="BR338" i="1" s="1"/>
  <c r="BJ347" i="1"/>
  <c r="BJ338" i="1" s="1"/>
  <c r="BB347" i="1"/>
  <c r="BB338" i="1" s="1"/>
  <c r="AT347" i="1"/>
  <c r="AT338" i="1" s="1"/>
  <c r="AL347" i="1"/>
  <c r="AL338" i="1" s="1"/>
  <c r="AD347" i="1"/>
  <c r="AD338" i="1" s="1"/>
  <c r="V347" i="1"/>
  <c r="V338" i="1" s="1"/>
  <c r="DL347" i="1"/>
  <c r="DL338" i="1" s="1"/>
  <c r="DD347" i="1"/>
  <c r="DD338" i="1" s="1"/>
  <c r="CV347" i="1"/>
  <c r="CV338" i="1" s="1"/>
  <c r="CN347" i="1"/>
  <c r="CN338" i="1" s="1"/>
  <c r="CF347" i="1"/>
  <c r="CF338" i="1" s="1"/>
  <c r="BX347" i="1"/>
  <c r="BX338" i="1" s="1"/>
  <c r="BP347" i="1"/>
  <c r="BP338" i="1" s="1"/>
  <c r="BH347" i="1"/>
  <c r="BH338" i="1" s="1"/>
  <c r="AZ347" i="1"/>
  <c r="AZ338" i="1" s="1"/>
  <c r="AR347" i="1"/>
  <c r="AR338" i="1" s="1"/>
  <c r="AJ347" i="1"/>
  <c r="AJ338" i="1" s="1"/>
  <c r="AB347" i="1"/>
  <c r="AB338" i="1" s="1"/>
  <c r="T347" i="1"/>
  <c r="T338" i="1" s="1"/>
  <c r="DP347" i="1"/>
  <c r="DP338" i="1" s="1"/>
  <c r="CZ347" i="1"/>
  <c r="CZ338" i="1" s="1"/>
  <c r="CJ347" i="1"/>
  <c r="CJ338" i="1" s="1"/>
  <c r="BT347" i="1"/>
  <c r="BT338" i="1" s="1"/>
  <c r="BD347" i="1"/>
  <c r="BD338" i="1" s="1"/>
  <c r="AN347" i="1"/>
  <c r="AN338" i="1" s="1"/>
  <c r="X347" i="1"/>
  <c r="X338" i="1" s="1"/>
  <c r="D348" i="1"/>
  <c r="D350" i="1" s="1"/>
  <c r="DJ347" i="1"/>
  <c r="DJ338" i="1" s="1"/>
  <c r="CT347" i="1"/>
  <c r="CT338" i="1" s="1"/>
  <c r="CD347" i="1"/>
  <c r="CD338" i="1" s="1"/>
  <c r="BN347" i="1"/>
  <c r="BN338" i="1" s="1"/>
  <c r="AX347" i="1"/>
  <c r="AX338" i="1" s="1"/>
  <c r="AH347" i="1"/>
  <c r="AH338" i="1" s="1"/>
  <c r="R347" i="1"/>
  <c r="R338" i="1" s="1"/>
  <c r="DH347" i="1"/>
  <c r="DH338" i="1" s="1"/>
  <c r="CR347" i="1"/>
  <c r="CR338" i="1" s="1"/>
  <c r="CB347" i="1"/>
  <c r="CB338" i="1" s="1"/>
  <c r="BL347" i="1"/>
  <c r="BL338" i="1" s="1"/>
  <c r="AV347" i="1"/>
  <c r="AV338" i="1" s="1"/>
  <c r="AF347" i="1"/>
  <c r="AF338" i="1" s="1"/>
  <c r="P347" i="1"/>
  <c r="DB347" i="1"/>
  <c r="DB338" i="1" s="1"/>
  <c r="CL347" i="1"/>
  <c r="CL338" i="1" s="1"/>
  <c r="BV347" i="1"/>
  <c r="BV338" i="1" s="1"/>
  <c r="BF347" i="1"/>
  <c r="BF338" i="1" s="1"/>
  <c r="AP347" i="1"/>
  <c r="AP338" i="1" s="1"/>
  <c r="Z347" i="1"/>
  <c r="Z338" i="1" s="1"/>
  <c r="DR346" i="1"/>
  <c r="DR347" i="1" l="1"/>
  <c r="DR338" i="1" s="1"/>
  <c r="P338" i="1"/>
  <c r="DP350" i="1"/>
  <c r="DH350" i="1"/>
  <c r="CZ350" i="1"/>
  <c r="CR350" i="1"/>
  <c r="CJ350" i="1"/>
  <c r="CB350" i="1"/>
  <c r="DN350" i="1"/>
  <c r="DF350" i="1"/>
  <c r="CX350" i="1"/>
  <c r="CP350" i="1"/>
  <c r="CH350" i="1"/>
  <c r="BZ350" i="1"/>
  <c r="BR350" i="1"/>
  <c r="BJ350" i="1"/>
  <c r="DL350" i="1"/>
  <c r="DD350" i="1"/>
  <c r="CV350" i="1"/>
  <c r="CN350" i="1"/>
  <c r="CF350" i="1"/>
  <c r="BX350" i="1"/>
  <c r="BP350" i="1"/>
  <c r="BH350" i="1"/>
  <c r="AZ350" i="1"/>
  <c r="AR350" i="1"/>
  <c r="AJ350" i="1"/>
  <c r="AB350" i="1"/>
  <c r="T350" i="1"/>
  <c r="D351" i="1"/>
  <c r="DJ350" i="1"/>
  <c r="DB350" i="1"/>
  <c r="CT350" i="1"/>
  <c r="CL350" i="1"/>
  <c r="CD350" i="1"/>
  <c r="BV350" i="1"/>
  <c r="BN350" i="1"/>
  <c r="BF350" i="1"/>
  <c r="AX350" i="1"/>
  <c r="AP350" i="1"/>
  <c r="AH350" i="1"/>
  <c r="Z350" i="1"/>
  <c r="R350" i="1"/>
  <c r="BL350" i="1"/>
  <c r="AT350" i="1"/>
  <c r="AD350" i="1"/>
  <c r="BD350" i="1"/>
  <c r="AN350" i="1"/>
  <c r="X350" i="1"/>
  <c r="BB350" i="1"/>
  <c r="AL350" i="1"/>
  <c r="V350" i="1"/>
  <c r="BT350" i="1"/>
  <c r="AV350" i="1"/>
  <c r="AF350" i="1"/>
  <c r="P350" i="1"/>
  <c r="DR350" i="1" l="1"/>
  <c r="DP351" i="1"/>
  <c r="DH351" i="1"/>
  <c r="CZ351" i="1"/>
  <c r="CR351" i="1"/>
  <c r="CJ351" i="1"/>
  <c r="CB351" i="1"/>
  <c r="BT351" i="1"/>
  <c r="BL351" i="1"/>
  <c r="BD351" i="1"/>
  <c r="AV351" i="1"/>
  <c r="AN351" i="1"/>
  <c r="AF351" i="1"/>
  <c r="X351" i="1"/>
  <c r="DL351" i="1"/>
  <c r="DB351" i="1"/>
  <c r="CP351" i="1"/>
  <c r="CF351" i="1"/>
  <c r="BV351" i="1"/>
  <c r="BJ351" i="1"/>
  <c r="AZ351" i="1"/>
  <c r="AP351" i="1"/>
  <c r="AD351" i="1"/>
  <c r="T351" i="1"/>
  <c r="DJ351" i="1"/>
  <c r="CX351" i="1"/>
  <c r="CN351" i="1"/>
  <c r="CD351" i="1"/>
  <c r="BR351" i="1"/>
  <c r="BH351" i="1"/>
  <c r="AX351" i="1"/>
  <c r="AL351" i="1"/>
  <c r="AB351" i="1"/>
  <c r="R351" i="1"/>
  <c r="DF351" i="1"/>
  <c r="CV351" i="1"/>
  <c r="CL351" i="1"/>
  <c r="BZ351" i="1"/>
  <c r="BP351" i="1"/>
  <c r="BF351" i="1"/>
  <c r="AT351" i="1"/>
  <c r="AJ351" i="1"/>
  <c r="Z351" i="1"/>
  <c r="P351" i="1"/>
  <c r="D352" i="1"/>
  <c r="DN351" i="1"/>
  <c r="DD351" i="1"/>
  <c r="CT351" i="1"/>
  <c r="CH351" i="1"/>
  <c r="BX351" i="1"/>
  <c r="BN351" i="1"/>
  <c r="BB351" i="1"/>
  <c r="AR351" i="1"/>
  <c r="AH351" i="1"/>
  <c r="V351" i="1"/>
  <c r="DL352" i="1" l="1"/>
  <c r="DD352" i="1"/>
  <c r="CV352" i="1"/>
  <c r="CN352" i="1"/>
  <c r="CF352" i="1"/>
  <c r="BX352" i="1"/>
  <c r="BP352" i="1"/>
  <c r="BH352" i="1"/>
  <c r="AZ352" i="1"/>
  <c r="AR352" i="1"/>
  <c r="AJ352" i="1"/>
  <c r="AB352" i="1"/>
  <c r="T352" i="1"/>
  <c r="DN352" i="1"/>
  <c r="DB352" i="1"/>
  <c r="CR352" i="1"/>
  <c r="CH352" i="1"/>
  <c r="BV352" i="1"/>
  <c r="BL352" i="1"/>
  <c r="BB352" i="1"/>
  <c r="AP352" i="1"/>
  <c r="AF352" i="1"/>
  <c r="V352" i="1"/>
  <c r="DJ352" i="1"/>
  <c r="CZ352" i="1"/>
  <c r="CP352" i="1"/>
  <c r="CD352" i="1"/>
  <c r="BT352" i="1"/>
  <c r="BJ352" i="1"/>
  <c r="AX352" i="1"/>
  <c r="AN352" i="1"/>
  <c r="AD352" i="1"/>
  <c r="R352" i="1"/>
  <c r="DH352" i="1"/>
  <c r="CX352" i="1"/>
  <c r="CL352" i="1"/>
  <c r="CB352" i="1"/>
  <c r="BR352" i="1"/>
  <c r="BF352" i="1"/>
  <c r="AV352" i="1"/>
  <c r="AL352" i="1"/>
  <c r="Z352" i="1"/>
  <c r="P352" i="1"/>
  <c r="D353" i="1"/>
  <c r="DP352" i="1"/>
  <c r="DF352" i="1"/>
  <c r="CT352" i="1"/>
  <c r="CJ352" i="1"/>
  <c r="BZ352" i="1"/>
  <c r="BN352" i="1"/>
  <c r="BD352" i="1"/>
  <c r="AT352" i="1"/>
  <c r="AH352" i="1"/>
  <c r="X352" i="1"/>
  <c r="DR351" i="1"/>
  <c r="DP353" i="1" l="1"/>
  <c r="DH353" i="1"/>
  <c r="CZ353" i="1"/>
  <c r="CR353" i="1"/>
  <c r="CJ353" i="1"/>
  <c r="CB353" i="1"/>
  <c r="BT353" i="1"/>
  <c r="BL353" i="1"/>
  <c r="BD353" i="1"/>
  <c r="AV353" i="1"/>
  <c r="AN353" i="1"/>
  <c r="AF353" i="1"/>
  <c r="X353" i="1"/>
  <c r="P353" i="1"/>
  <c r="D354" i="1"/>
  <c r="DN353" i="1"/>
  <c r="DD353" i="1"/>
  <c r="CT353" i="1"/>
  <c r="CH353" i="1"/>
  <c r="BX353" i="1"/>
  <c r="BN353" i="1"/>
  <c r="BB353" i="1"/>
  <c r="AR353" i="1"/>
  <c r="AH353" i="1"/>
  <c r="V353" i="1"/>
  <c r="DL353" i="1"/>
  <c r="DB353" i="1"/>
  <c r="CP353" i="1"/>
  <c r="CF353" i="1"/>
  <c r="BV353" i="1"/>
  <c r="BJ353" i="1"/>
  <c r="AZ353" i="1"/>
  <c r="AP353" i="1"/>
  <c r="AD353" i="1"/>
  <c r="T353" i="1"/>
  <c r="DJ353" i="1"/>
  <c r="CX353" i="1"/>
  <c r="CN353" i="1"/>
  <c r="CD353" i="1"/>
  <c r="BR353" i="1"/>
  <c r="BH353" i="1"/>
  <c r="AX353" i="1"/>
  <c r="AL353" i="1"/>
  <c r="AB353" i="1"/>
  <c r="R353" i="1"/>
  <c r="DF353" i="1"/>
  <c r="CV353" i="1"/>
  <c r="CL353" i="1"/>
  <c r="BZ353" i="1"/>
  <c r="BP353" i="1"/>
  <c r="BF353" i="1"/>
  <c r="AT353" i="1"/>
  <c r="AJ353" i="1"/>
  <c r="Z353" i="1"/>
  <c r="DR352" i="1"/>
  <c r="DL354" i="1" l="1"/>
  <c r="DD354" i="1"/>
  <c r="CV354" i="1"/>
  <c r="CN354" i="1"/>
  <c r="CF354" i="1"/>
  <c r="BX354" i="1"/>
  <c r="BP354" i="1"/>
  <c r="BH354" i="1"/>
  <c r="AZ354" i="1"/>
  <c r="AR354" i="1"/>
  <c r="AJ354" i="1"/>
  <c r="AB354" i="1"/>
  <c r="T354" i="1"/>
  <c r="D355" i="1"/>
  <c r="DP354" i="1"/>
  <c r="DF354" i="1"/>
  <c r="CT354" i="1"/>
  <c r="CJ354" i="1"/>
  <c r="BZ354" i="1"/>
  <c r="BN354" i="1"/>
  <c r="BD354" i="1"/>
  <c r="AT354" i="1"/>
  <c r="AH354" i="1"/>
  <c r="X354" i="1"/>
  <c r="DN354" i="1"/>
  <c r="DB354" i="1"/>
  <c r="CR354" i="1"/>
  <c r="CH354" i="1"/>
  <c r="BV354" i="1"/>
  <c r="BL354" i="1"/>
  <c r="BB354" i="1"/>
  <c r="AP354" i="1"/>
  <c r="AF354" i="1"/>
  <c r="V354" i="1"/>
  <c r="DJ354" i="1"/>
  <c r="CZ354" i="1"/>
  <c r="CP354" i="1"/>
  <c r="CD354" i="1"/>
  <c r="BT354" i="1"/>
  <c r="BJ354" i="1"/>
  <c r="AX354" i="1"/>
  <c r="AN354" i="1"/>
  <c r="AD354" i="1"/>
  <c r="R354" i="1"/>
  <c r="DH354" i="1"/>
  <c r="CX354" i="1"/>
  <c r="CL354" i="1"/>
  <c r="CB354" i="1"/>
  <c r="BR354" i="1"/>
  <c r="BF354" i="1"/>
  <c r="AV354" i="1"/>
  <c r="AL354" i="1"/>
  <c r="Z354" i="1"/>
  <c r="P354" i="1"/>
  <c r="DR354" i="1" s="1"/>
  <c r="DR353" i="1"/>
  <c r="D356" i="1" l="1"/>
  <c r="D357" i="1" s="1"/>
  <c r="DP355" i="1"/>
  <c r="DP348" i="1" s="1"/>
  <c r="DH355" i="1"/>
  <c r="DH348" i="1" s="1"/>
  <c r="CZ355" i="1"/>
  <c r="CZ348" i="1" s="1"/>
  <c r="CR355" i="1"/>
  <c r="CR348" i="1" s="1"/>
  <c r="CJ355" i="1"/>
  <c r="CJ348" i="1" s="1"/>
  <c r="CB355" i="1"/>
  <c r="CB348" i="1" s="1"/>
  <c r="BT355" i="1"/>
  <c r="BT348" i="1" s="1"/>
  <c r="BL355" i="1"/>
  <c r="BL348" i="1" s="1"/>
  <c r="BD355" i="1"/>
  <c r="BD348" i="1" s="1"/>
  <c r="AV355" i="1"/>
  <c r="AV348" i="1" s="1"/>
  <c r="AN355" i="1"/>
  <c r="AN348" i="1" s="1"/>
  <c r="AF355" i="1"/>
  <c r="AF348" i="1" s="1"/>
  <c r="X355" i="1"/>
  <c r="X348" i="1" s="1"/>
  <c r="P355" i="1"/>
  <c r="DF355" i="1"/>
  <c r="DF348" i="1" s="1"/>
  <c r="CV355" i="1"/>
  <c r="CV348" i="1" s="1"/>
  <c r="CL355" i="1"/>
  <c r="CL348" i="1" s="1"/>
  <c r="BZ355" i="1"/>
  <c r="BZ348" i="1" s="1"/>
  <c r="BP355" i="1"/>
  <c r="BP348" i="1" s="1"/>
  <c r="BF355" i="1"/>
  <c r="BF348" i="1" s="1"/>
  <c r="AT355" i="1"/>
  <c r="AT348" i="1" s="1"/>
  <c r="AJ355" i="1"/>
  <c r="AJ348" i="1" s="1"/>
  <c r="Z355" i="1"/>
  <c r="Z348" i="1" s="1"/>
  <c r="DN355" i="1"/>
  <c r="DN348" i="1" s="1"/>
  <c r="DD355" i="1"/>
  <c r="DD348" i="1" s="1"/>
  <c r="CT355" i="1"/>
  <c r="CT348" i="1" s="1"/>
  <c r="CH355" i="1"/>
  <c r="CH348" i="1" s="1"/>
  <c r="BX355" i="1"/>
  <c r="BX348" i="1" s="1"/>
  <c r="BN355" i="1"/>
  <c r="BN348" i="1" s="1"/>
  <c r="BB355" i="1"/>
  <c r="BB348" i="1" s="1"/>
  <c r="AR355" i="1"/>
  <c r="AR348" i="1" s="1"/>
  <c r="AH355" i="1"/>
  <c r="AH348" i="1" s="1"/>
  <c r="V355" i="1"/>
  <c r="V348" i="1" s="1"/>
  <c r="DL355" i="1"/>
  <c r="DL348" i="1" s="1"/>
  <c r="DB355" i="1"/>
  <c r="DB348" i="1" s="1"/>
  <c r="CP355" i="1"/>
  <c r="CP348" i="1" s="1"/>
  <c r="CF355" i="1"/>
  <c r="CF348" i="1" s="1"/>
  <c r="BV355" i="1"/>
  <c r="BV348" i="1" s="1"/>
  <c r="BJ355" i="1"/>
  <c r="BJ348" i="1" s="1"/>
  <c r="AZ355" i="1"/>
  <c r="AZ348" i="1" s="1"/>
  <c r="AP355" i="1"/>
  <c r="AP348" i="1" s="1"/>
  <c r="AD355" i="1"/>
  <c r="AD348" i="1" s="1"/>
  <c r="T355" i="1"/>
  <c r="T348" i="1" s="1"/>
  <c r="DJ355" i="1"/>
  <c r="DJ348" i="1" s="1"/>
  <c r="CX355" i="1"/>
  <c r="CX348" i="1" s="1"/>
  <c r="CN355" i="1"/>
  <c r="CN348" i="1" s="1"/>
  <c r="CD355" i="1"/>
  <c r="CD348" i="1" s="1"/>
  <c r="BR355" i="1"/>
  <c r="BR348" i="1" s="1"/>
  <c r="BH355" i="1"/>
  <c r="BH348" i="1" s="1"/>
  <c r="AX355" i="1"/>
  <c r="AX348" i="1" s="1"/>
  <c r="AL355" i="1"/>
  <c r="AL348" i="1" s="1"/>
  <c r="AB355" i="1"/>
  <c r="AB348" i="1" s="1"/>
  <c r="R355" i="1"/>
  <c r="R348" i="1" s="1"/>
  <c r="DR355" i="1" l="1"/>
  <c r="DR348" i="1" s="1"/>
  <c r="P348" i="1"/>
  <c r="D358" i="1"/>
  <c r="DJ357" i="1"/>
  <c r="DB357" i="1"/>
  <c r="CT357" i="1"/>
  <c r="CL357" i="1"/>
  <c r="CD357" i="1"/>
  <c r="BV357" i="1"/>
  <c r="BN357" i="1"/>
  <c r="BF357" i="1"/>
  <c r="AX357" i="1"/>
  <c r="AP357" i="1"/>
  <c r="AH357" i="1"/>
  <c r="Z357" i="1"/>
  <c r="R357" i="1"/>
  <c r="DL357" i="1"/>
  <c r="CZ357" i="1"/>
  <c r="CP357" i="1"/>
  <c r="CF357" i="1"/>
  <c r="BT357" i="1"/>
  <c r="BJ357" i="1"/>
  <c r="AZ357" i="1"/>
  <c r="AN357" i="1"/>
  <c r="AD357" i="1"/>
  <c r="T357" i="1"/>
  <c r="DH357" i="1"/>
  <c r="CX357" i="1"/>
  <c r="CN357" i="1"/>
  <c r="CB357" i="1"/>
  <c r="BR357" i="1"/>
  <c r="BH357" i="1"/>
  <c r="AV357" i="1"/>
  <c r="AL357" i="1"/>
  <c r="AB357" i="1"/>
  <c r="P357" i="1"/>
  <c r="DP357" i="1"/>
  <c r="DF357" i="1"/>
  <c r="CV357" i="1"/>
  <c r="CJ357" i="1"/>
  <c r="BZ357" i="1"/>
  <c r="BP357" i="1"/>
  <c r="BD357" i="1"/>
  <c r="AT357" i="1"/>
  <c r="AJ357" i="1"/>
  <c r="X357" i="1"/>
  <c r="DN357" i="1"/>
  <c r="DD357" i="1"/>
  <c r="CR357" i="1"/>
  <c r="CH357" i="1"/>
  <c r="BX357" i="1"/>
  <c r="BL357" i="1"/>
  <c r="BB357" i="1"/>
  <c r="AR357" i="1"/>
  <c r="AF357" i="1"/>
  <c r="V357" i="1"/>
  <c r="DR357" i="1" l="1"/>
  <c r="DL358" i="1"/>
  <c r="DD358" i="1"/>
  <c r="CV358" i="1"/>
  <c r="CN358" i="1"/>
  <c r="CF358" i="1"/>
  <c r="BX358" i="1"/>
  <c r="BP358" i="1"/>
  <c r="BH358" i="1"/>
  <c r="AZ358" i="1"/>
  <c r="AR358" i="1"/>
  <c r="AJ358" i="1"/>
  <c r="AB358" i="1"/>
  <c r="D359" i="1"/>
  <c r="DJ358" i="1"/>
  <c r="DB358" i="1"/>
  <c r="CT358" i="1"/>
  <c r="CL358" i="1"/>
  <c r="CD358" i="1"/>
  <c r="BV358" i="1"/>
  <c r="BN358" i="1"/>
  <c r="DP358" i="1"/>
  <c r="DH358" i="1"/>
  <c r="CZ358" i="1"/>
  <c r="CR358" i="1"/>
  <c r="CJ358" i="1"/>
  <c r="CB358" i="1"/>
  <c r="BT358" i="1"/>
  <c r="BL358" i="1"/>
  <c r="BD358" i="1"/>
  <c r="AV358" i="1"/>
  <c r="AN358" i="1"/>
  <c r="DN358" i="1"/>
  <c r="DF358" i="1"/>
  <c r="CX358" i="1"/>
  <c r="CP358" i="1"/>
  <c r="CH358" i="1"/>
  <c r="BZ358" i="1"/>
  <c r="BR358" i="1"/>
  <c r="BJ358" i="1"/>
  <c r="BB358" i="1"/>
  <c r="AT358" i="1"/>
  <c r="AL358" i="1"/>
  <c r="AD358" i="1"/>
  <c r="V358" i="1"/>
  <c r="BF358" i="1"/>
  <c r="AF358" i="1"/>
  <c r="R358" i="1"/>
  <c r="AX358" i="1"/>
  <c r="Z358" i="1"/>
  <c r="P358" i="1"/>
  <c r="AP358" i="1"/>
  <c r="X358" i="1"/>
  <c r="AH358" i="1"/>
  <c r="T358" i="1"/>
  <c r="DR358" i="1" l="1"/>
  <c r="D360" i="1"/>
  <c r="DJ359" i="1"/>
  <c r="DH359" i="1"/>
  <c r="CZ359" i="1"/>
  <c r="CR359" i="1"/>
  <c r="CJ359" i="1"/>
  <c r="CB359" i="1"/>
  <c r="BT359" i="1"/>
  <c r="BL359" i="1"/>
  <c r="BD359" i="1"/>
  <c r="AV359" i="1"/>
  <c r="AN359" i="1"/>
  <c r="AF359" i="1"/>
  <c r="X359" i="1"/>
  <c r="P359" i="1"/>
  <c r="DP359" i="1"/>
  <c r="DF359" i="1"/>
  <c r="CX359" i="1"/>
  <c r="CP359" i="1"/>
  <c r="CH359" i="1"/>
  <c r="BZ359" i="1"/>
  <c r="BR359" i="1"/>
  <c r="BJ359" i="1"/>
  <c r="BB359" i="1"/>
  <c r="AT359" i="1"/>
  <c r="AL359" i="1"/>
  <c r="AD359" i="1"/>
  <c r="V359" i="1"/>
  <c r="DN359" i="1"/>
  <c r="DD359" i="1"/>
  <c r="CV359" i="1"/>
  <c r="CN359" i="1"/>
  <c r="CF359" i="1"/>
  <c r="BX359" i="1"/>
  <c r="BP359" i="1"/>
  <c r="BH359" i="1"/>
  <c r="AZ359" i="1"/>
  <c r="AR359" i="1"/>
  <c r="AJ359" i="1"/>
  <c r="AB359" i="1"/>
  <c r="T359" i="1"/>
  <c r="DL359" i="1"/>
  <c r="DB359" i="1"/>
  <c r="CT359" i="1"/>
  <c r="CL359" i="1"/>
  <c r="CD359" i="1"/>
  <c r="BV359" i="1"/>
  <c r="BN359" i="1"/>
  <c r="BF359" i="1"/>
  <c r="AX359" i="1"/>
  <c r="AP359" i="1"/>
  <c r="AH359" i="1"/>
  <c r="Z359" i="1"/>
  <c r="R359" i="1"/>
  <c r="DR359" i="1" l="1"/>
  <c r="DN360" i="1"/>
  <c r="DF360" i="1"/>
  <c r="CX360" i="1"/>
  <c r="CP360" i="1"/>
  <c r="CH360" i="1"/>
  <c r="BZ360" i="1"/>
  <c r="BR360" i="1"/>
  <c r="BJ360" i="1"/>
  <c r="BB360" i="1"/>
  <c r="AT360" i="1"/>
  <c r="AL360" i="1"/>
  <c r="AD360" i="1"/>
  <c r="V360" i="1"/>
  <c r="DH360" i="1"/>
  <c r="CV360" i="1"/>
  <c r="CL360" i="1"/>
  <c r="CB360" i="1"/>
  <c r="BP360" i="1"/>
  <c r="BF360" i="1"/>
  <c r="AV360" i="1"/>
  <c r="AJ360" i="1"/>
  <c r="Z360" i="1"/>
  <c r="P360" i="1"/>
  <c r="DP360" i="1"/>
  <c r="DD360" i="1"/>
  <c r="CT360" i="1"/>
  <c r="CJ360" i="1"/>
  <c r="BX360" i="1"/>
  <c r="BN360" i="1"/>
  <c r="BD360" i="1"/>
  <c r="AR360" i="1"/>
  <c r="AH360" i="1"/>
  <c r="X360" i="1"/>
  <c r="D361" i="1"/>
  <c r="DL360" i="1"/>
  <c r="DB360" i="1"/>
  <c r="CR360" i="1"/>
  <c r="CF360" i="1"/>
  <c r="BV360" i="1"/>
  <c r="BL360" i="1"/>
  <c r="AZ360" i="1"/>
  <c r="AP360" i="1"/>
  <c r="AF360" i="1"/>
  <c r="T360" i="1"/>
  <c r="DJ360" i="1"/>
  <c r="CZ360" i="1"/>
  <c r="CN360" i="1"/>
  <c r="CD360" i="1"/>
  <c r="BT360" i="1"/>
  <c r="BH360" i="1"/>
  <c r="AX360" i="1"/>
  <c r="AN360" i="1"/>
  <c r="AB360" i="1"/>
  <c r="R360" i="1"/>
  <c r="DR360" i="1" l="1"/>
  <c r="DL361" i="1"/>
  <c r="DD361" i="1"/>
  <c r="CV361" i="1"/>
  <c r="CN361" i="1"/>
  <c r="CF361" i="1"/>
  <c r="BX361" i="1"/>
  <c r="BP361" i="1"/>
  <c r="BH361" i="1"/>
  <c r="AZ361" i="1"/>
  <c r="AR361" i="1"/>
  <c r="AJ361" i="1"/>
  <c r="AB361" i="1"/>
  <c r="T361" i="1"/>
  <c r="DJ361" i="1"/>
  <c r="CZ361" i="1"/>
  <c r="CP361" i="1"/>
  <c r="CD361" i="1"/>
  <c r="BT361" i="1"/>
  <c r="BJ361" i="1"/>
  <c r="AX361" i="1"/>
  <c r="AN361" i="1"/>
  <c r="AD361" i="1"/>
  <c r="R361" i="1"/>
  <c r="DH361" i="1"/>
  <c r="CX361" i="1"/>
  <c r="CL361" i="1"/>
  <c r="CB361" i="1"/>
  <c r="BR361" i="1"/>
  <c r="BF361" i="1"/>
  <c r="AV361" i="1"/>
  <c r="AL361" i="1"/>
  <c r="Z361" i="1"/>
  <c r="P361" i="1"/>
  <c r="D362" i="1"/>
  <c r="DP361" i="1"/>
  <c r="DF361" i="1"/>
  <c r="CT361" i="1"/>
  <c r="CJ361" i="1"/>
  <c r="BZ361" i="1"/>
  <c r="BN361" i="1"/>
  <c r="BD361" i="1"/>
  <c r="AT361" i="1"/>
  <c r="AH361" i="1"/>
  <c r="X361" i="1"/>
  <c r="DN361" i="1"/>
  <c r="DB361" i="1"/>
  <c r="CR361" i="1"/>
  <c r="CH361" i="1"/>
  <c r="BV361" i="1"/>
  <c r="BL361" i="1"/>
  <c r="BB361" i="1"/>
  <c r="AP361" i="1"/>
  <c r="AF361" i="1"/>
  <c r="V361" i="1"/>
  <c r="D363" i="1" l="1"/>
  <c r="DP362" i="1"/>
  <c r="DH362" i="1"/>
  <c r="CZ362" i="1"/>
  <c r="CR362" i="1"/>
  <c r="CJ362" i="1"/>
  <c r="CB362" i="1"/>
  <c r="BT362" i="1"/>
  <c r="BL362" i="1"/>
  <c r="BD362" i="1"/>
  <c r="AV362" i="1"/>
  <c r="AN362" i="1"/>
  <c r="AF362" i="1"/>
  <c r="X362" i="1"/>
  <c r="P362" i="1"/>
  <c r="DL362" i="1"/>
  <c r="DB362" i="1"/>
  <c r="CP362" i="1"/>
  <c r="CF362" i="1"/>
  <c r="BV362" i="1"/>
  <c r="BJ362" i="1"/>
  <c r="AZ362" i="1"/>
  <c r="AP362" i="1"/>
  <c r="AD362" i="1"/>
  <c r="T362" i="1"/>
  <c r="DJ362" i="1"/>
  <c r="CX362" i="1"/>
  <c r="CN362" i="1"/>
  <c r="CD362" i="1"/>
  <c r="BR362" i="1"/>
  <c r="BH362" i="1"/>
  <c r="AX362" i="1"/>
  <c r="AL362" i="1"/>
  <c r="AB362" i="1"/>
  <c r="R362" i="1"/>
  <c r="DF362" i="1"/>
  <c r="CV362" i="1"/>
  <c r="CL362" i="1"/>
  <c r="BZ362" i="1"/>
  <c r="BP362" i="1"/>
  <c r="BF362" i="1"/>
  <c r="AT362" i="1"/>
  <c r="AJ362" i="1"/>
  <c r="Z362" i="1"/>
  <c r="DN362" i="1"/>
  <c r="DD362" i="1"/>
  <c r="CT362" i="1"/>
  <c r="CH362" i="1"/>
  <c r="BX362" i="1"/>
  <c r="BN362" i="1"/>
  <c r="BB362" i="1"/>
  <c r="AR362" i="1"/>
  <c r="AH362" i="1"/>
  <c r="V362" i="1"/>
  <c r="DR361" i="1"/>
  <c r="DR362" i="1" l="1"/>
  <c r="DN363" i="1"/>
  <c r="DF363" i="1"/>
  <c r="CX363" i="1"/>
  <c r="CP363" i="1"/>
  <c r="CH363" i="1"/>
  <c r="BZ363" i="1"/>
  <c r="BR363" i="1"/>
  <c r="BJ363" i="1"/>
  <c r="BB363" i="1"/>
  <c r="AT363" i="1"/>
  <c r="AL363" i="1"/>
  <c r="AD363" i="1"/>
  <c r="V363" i="1"/>
  <c r="DP363" i="1"/>
  <c r="DD363" i="1"/>
  <c r="CT363" i="1"/>
  <c r="CJ363" i="1"/>
  <c r="BX363" i="1"/>
  <c r="BN363" i="1"/>
  <c r="BD363" i="1"/>
  <c r="AR363" i="1"/>
  <c r="AH363" i="1"/>
  <c r="X363" i="1"/>
  <c r="D364" i="1"/>
  <c r="DL363" i="1"/>
  <c r="DB363" i="1"/>
  <c r="CR363" i="1"/>
  <c r="CF363" i="1"/>
  <c r="BV363" i="1"/>
  <c r="BL363" i="1"/>
  <c r="AZ363" i="1"/>
  <c r="AP363" i="1"/>
  <c r="AF363" i="1"/>
  <c r="T363" i="1"/>
  <c r="DJ363" i="1"/>
  <c r="CZ363" i="1"/>
  <c r="CN363" i="1"/>
  <c r="CD363" i="1"/>
  <c r="BT363" i="1"/>
  <c r="BH363" i="1"/>
  <c r="AX363" i="1"/>
  <c r="AN363" i="1"/>
  <c r="AB363" i="1"/>
  <c r="R363" i="1"/>
  <c r="DH363" i="1"/>
  <c r="CV363" i="1"/>
  <c r="CL363" i="1"/>
  <c r="CB363" i="1"/>
  <c r="BP363" i="1"/>
  <c r="BF363" i="1"/>
  <c r="AV363" i="1"/>
  <c r="AJ363" i="1"/>
  <c r="Z363" i="1"/>
  <c r="P363" i="1"/>
  <c r="DR363" i="1" l="1"/>
  <c r="D365" i="1"/>
  <c r="DL364" i="1"/>
  <c r="DD364" i="1"/>
  <c r="CV364" i="1"/>
  <c r="CN364" i="1"/>
  <c r="CF364" i="1"/>
  <c r="BX364" i="1"/>
  <c r="BP364" i="1"/>
  <c r="BH364" i="1"/>
  <c r="AZ364" i="1"/>
  <c r="AR364" i="1"/>
  <c r="AJ364" i="1"/>
  <c r="AB364" i="1"/>
  <c r="T364" i="1"/>
  <c r="DH364" i="1"/>
  <c r="CX364" i="1"/>
  <c r="CL364" i="1"/>
  <c r="CB364" i="1"/>
  <c r="BR364" i="1"/>
  <c r="BF364" i="1"/>
  <c r="AV364" i="1"/>
  <c r="AL364" i="1"/>
  <c r="Z364" i="1"/>
  <c r="P364" i="1"/>
  <c r="DP364" i="1"/>
  <c r="DF364" i="1"/>
  <c r="CT364" i="1"/>
  <c r="CJ364" i="1"/>
  <c r="BZ364" i="1"/>
  <c r="BN364" i="1"/>
  <c r="BD364" i="1"/>
  <c r="AT364" i="1"/>
  <c r="AH364" i="1"/>
  <c r="X364" i="1"/>
  <c r="DN364" i="1"/>
  <c r="DB364" i="1"/>
  <c r="CR364" i="1"/>
  <c r="CH364" i="1"/>
  <c r="BV364" i="1"/>
  <c r="BL364" i="1"/>
  <c r="BB364" i="1"/>
  <c r="AP364" i="1"/>
  <c r="AF364" i="1"/>
  <c r="V364" i="1"/>
  <c r="DJ364" i="1"/>
  <c r="CZ364" i="1"/>
  <c r="CP364" i="1"/>
  <c r="CD364" i="1"/>
  <c r="BT364" i="1"/>
  <c r="BJ364" i="1"/>
  <c r="AX364" i="1"/>
  <c r="AN364" i="1"/>
  <c r="AD364" i="1"/>
  <c r="R364" i="1"/>
  <c r="DR364" i="1" l="1"/>
  <c r="DN365" i="1"/>
  <c r="DN356" i="1" s="1"/>
  <c r="DN366" i="1" s="1"/>
  <c r="DF365" i="1"/>
  <c r="DF356" i="1" s="1"/>
  <c r="DF366" i="1" s="1"/>
  <c r="CX365" i="1"/>
  <c r="CX356" i="1" s="1"/>
  <c r="CX366" i="1" s="1"/>
  <c r="CP365" i="1"/>
  <c r="CP356" i="1" s="1"/>
  <c r="CP366" i="1" s="1"/>
  <c r="CH365" i="1"/>
  <c r="CH356" i="1" s="1"/>
  <c r="CH366" i="1" s="1"/>
  <c r="BZ365" i="1"/>
  <c r="BZ356" i="1" s="1"/>
  <c r="BZ366" i="1" s="1"/>
  <c r="BR365" i="1"/>
  <c r="BR356" i="1" s="1"/>
  <c r="BR366" i="1" s="1"/>
  <c r="BJ365" i="1"/>
  <c r="BJ356" i="1" s="1"/>
  <c r="BJ366" i="1" s="1"/>
  <c r="BB365" i="1"/>
  <c r="BB356" i="1" s="1"/>
  <c r="BB366" i="1" s="1"/>
  <c r="AT365" i="1"/>
  <c r="AT356" i="1" s="1"/>
  <c r="AT366" i="1" s="1"/>
  <c r="AL365" i="1"/>
  <c r="AL356" i="1" s="1"/>
  <c r="AL366" i="1" s="1"/>
  <c r="AD365" i="1"/>
  <c r="AD356" i="1" s="1"/>
  <c r="AD366" i="1" s="1"/>
  <c r="V365" i="1"/>
  <c r="V356" i="1" s="1"/>
  <c r="V366" i="1" s="1"/>
  <c r="DP365" i="1"/>
  <c r="DP356" i="1" s="1"/>
  <c r="DP366" i="1" s="1"/>
  <c r="DH365" i="1"/>
  <c r="DH356" i="1" s="1"/>
  <c r="DH366" i="1" s="1"/>
  <c r="CZ365" i="1"/>
  <c r="CZ356" i="1" s="1"/>
  <c r="CZ366" i="1" s="1"/>
  <c r="CR365" i="1"/>
  <c r="CR356" i="1" s="1"/>
  <c r="CR366" i="1" s="1"/>
  <c r="CJ365" i="1"/>
  <c r="CJ356" i="1" s="1"/>
  <c r="CJ366" i="1" s="1"/>
  <c r="CB365" i="1"/>
  <c r="CB356" i="1" s="1"/>
  <c r="CB366" i="1" s="1"/>
  <c r="BT365" i="1"/>
  <c r="BT356" i="1" s="1"/>
  <c r="BT366" i="1" s="1"/>
  <c r="BL365" i="1"/>
  <c r="BL356" i="1" s="1"/>
  <c r="BL366" i="1" s="1"/>
  <c r="BD365" i="1"/>
  <c r="BD356" i="1" s="1"/>
  <c r="BD366" i="1" s="1"/>
  <c r="AV365" i="1"/>
  <c r="AV356" i="1" s="1"/>
  <c r="AV366" i="1" s="1"/>
  <c r="AN365" i="1"/>
  <c r="AN356" i="1" s="1"/>
  <c r="AN366" i="1" s="1"/>
  <c r="AF365" i="1"/>
  <c r="AF356" i="1" s="1"/>
  <c r="AF366" i="1" s="1"/>
  <c r="X365" i="1"/>
  <c r="X356" i="1" s="1"/>
  <c r="X366" i="1" s="1"/>
  <c r="P365" i="1"/>
  <c r="DL365" i="1"/>
  <c r="DL356" i="1" s="1"/>
  <c r="DL366" i="1" s="1"/>
  <c r="CV365" i="1"/>
  <c r="CV356" i="1" s="1"/>
  <c r="CV366" i="1" s="1"/>
  <c r="CF365" i="1"/>
  <c r="CF356" i="1" s="1"/>
  <c r="CF366" i="1" s="1"/>
  <c r="BP365" i="1"/>
  <c r="BP356" i="1" s="1"/>
  <c r="BP366" i="1" s="1"/>
  <c r="AZ365" i="1"/>
  <c r="AZ356" i="1" s="1"/>
  <c r="AZ366" i="1" s="1"/>
  <c r="AJ365" i="1"/>
  <c r="AJ356" i="1" s="1"/>
  <c r="AJ366" i="1" s="1"/>
  <c r="T365" i="1"/>
  <c r="T356" i="1" s="1"/>
  <c r="T366" i="1" s="1"/>
  <c r="DJ365" i="1"/>
  <c r="DJ356" i="1" s="1"/>
  <c r="DJ366" i="1" s="1"/>
  <c r="CT365" i="1"/>
  <c r="CT356" i="1" s="1"/>
  <c r="CT366" i="1" s="1"/>
  <c r="CD365" i="1"/>
  <c r="CD356" i="1" s="1"/>
  <c r="CD366" i="1" s="1"/>
  <c r="BN365" i="1"/>
  <c r="BN356" i="1" s="1"/>
  <c r="BN366" i="1" s="1"/>
  <c r="AX365" i="1"/>
  <c r="AX356" i="1" s="1"/>
  <c r="AX366" i="1" s="1"/>
  <c r="AH365" i="1"/>
  <c r="AH356" i="1" s="1"/>
  <c r="AH366" i="1" s="1"/>
  <c r="R365" i="1"/>
  <c r="R356" i="1" s="1"/>
  <c r="R366" i="1" s="1"/>
  <c r="DD365" i="1"/>
  <c r="DD356" i="1" s="1"/>
  <c r="DD366" i="1" s="1"/>
  <c r="CN365" i="1"/>
  <c r="CN356" i="1" s="1"/>
  <c r="CN366" i="1" s="1"/>
  <c r="BX365" i="1"/>
  <c r="BX356" i="1" s="1"/>
  <c r="BX366" i="1" s="1"/>
  <c r="BH365" i="1"/>
  <c r="BH356" i="1" s="1"/>
  <c r="BH366" i="1" s="1"/>
  <c r="AR365" i="1"/>
  <c r="AR356" i="1" s="1"/>
  <c r="AR366" i="1" s="1"/>
  <c r="AB365" i="1"/>
  <c r="AB356" i="1" s="1"/>
  <c r="AB366" i="1" s="1"/>
  <c r="DB365" i="1"/>
  <c r="DB356" i="1" s="1"/>
  <c r="DB366" i="1" s="1"/>
  <c r="CL365" i="1"/>
  <c r="CL356" i="1" s="1"/>
  <c r="CL366" i="1" s="1"/>
  <c r="BV365" i="1"/>
  <c r="BV356" i="1" s="1"/>
  <c r="BV366" i="1" s="1"/>
  <c r="BF365" i="1"/>
  <c r="BF356" i="1" s="1"/>
  <c r="BF366" i="1" s="1"/>
  <c r="AP365" i="1"/>
  <c r="AP356" i="1" s="1"/>
  <c r="AP366" i="1" s="1"/>
  <c r="Z365" i="1"/>
  <c r="Z356" i="1" s="1"/>
  <c r="Z366" i="1" s="1"/>
  <c r="DR365" i="1" l="1"/>
  <c r="DR356" i="1" s="1"/>
  <c r="DR366" i="1" s="1"/>
  <c r="P356" i="1"/>
  <c r="P366" i="1" s="1"/>
</calcChain>
</file>

<file path=xl/sharedStrings.xml><?xml version="1.0" encoding="utf-8"?>
<sst xmlns="http://schemas.openxmlformats.org/spreadsheetml/2006/main" count="643" uniqueCount="500">
  <si>
    <t>Код  профиля</t>
  </si>
  <si>
    <t>Код КСГ 2017</t>
  </si>
  <si>
    <t>КПГ / КСГ</t>
  </si>
  <si>
    <t>базовая ставка на 2017 5 мес.</t>
  </si>
  <si>
    <t>базовая ставка на 2017 4 мес.</t>
  </si>
  <si>
    <t>базовая ставка на 2017 3 мес.</t>
  </si>
  <si>
    <t>КЗ (коэффициент относительной затратоемкости)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</si>
  <si>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</si>
  <si>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</si>
  <si>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 N 2" МЗ ХК</t>
  </si>
  <si>
    <t>Хабаровский филиал Федерального государственного автономного учреждения "МНТК "Микрохирургия глаза" имени академика С.Н. Федорова Министерства здравоохранения Российской Федерации</t>
  </si>
  <si>
    <t xml:space="preserve">КГБУЗ "Краевой кожно-венерологический диспансер" МЗ ХК </t>
  </si>
  <si>
    <t>КГБУЗ "Краевой клинический центр онкологии" МЗ ХК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</si>
  <si>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</si>
  <si>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Министерства здравоохранения  Российской Федерации (г. Хабаровск)</t>
  </si>
  <si>
    <t>Хабаровский филиал ФГБУ НКЦ оториноларингологии ФМБА России</t>
  </si>
  <si>
    <t>КГБУЗ "Перинатальный центр" МЗ ХК</t>
  </si>
  <si>
    <t>КГБУЗ "Детская краевая клиническая больница" имени А.К. Пиотровича МЗ ХК</t>
  </si>
  <si>
    <t>ФГКУ "301 военный клинический госпиталь" Министерства обороны Российской Федерации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</si>
  <si>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</si>
  <si>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ХК</t>
  </si>
  <si>
    <t>КГБУЗ "Городская больница N 2" МЗ ХК</t>
  </si>
  <si>
    <t>КГБУЗ "Городская больница N 3" МЗ ХК</t>
  </si>
  <si>
    <t>КГБУЗ "Городская больница N 7" МЗ ХК июнь</t>
  </si>
  <si>
    <t>КГБУЗ "Городской онкологический диспансер" МЗ ХК</t>
  </si>
  <si>
    <t>КГБУЗ "Детский клинический центр медицинской реабилитации "Амурский" МЗ ХК</t>
  </si>
  <si>
    <t>ОАО Санаторий УССУРИ</t>
  </si>
  <si>
    <t>НУЗ "Отделенческая больница на станции Комсомольск ОАО "Российские железные дороги"</t>
  </si>
  <si>
    <t>КГБУЗ "Родильный дом N 1" МЗ ХК</t>
  </si>
  <si>
    <t>КГБУЗ "Родильный дом N 2" МЗ ХК</t>
  </si>
  <si>
    <t>КГБУЗ "Родильный дом N 4" МЗ ХК</t>
  </si>
  <si>
    <t>КГБУЗ "Родильный дом N 3" МЗ ХК</t>
  </si>
  <si>
    <t>КГБУЗ "Городская клиническая больница N 10" МЗ ХК</t>
  </si>
  <si>
    <t>КГБУЗ "Городская клиническая больница N 11" МЗ ХК</t>
  </si>
  <si>
    <t>КГБУЗ "Городская больница N 4" МЗ ХК</t>
  </si>
  <si>
    <t>КГБУЗ "Детская городская больница" МЗ ХК</t>
  </si>
  <si>
    <t>КГБУЗ "Детская городская клиническая больница N 9" МЗ ХК</t>
  </si>
  <si>
    <t>ФКУЗ "Медико-санитарная часть МВД Российской Федерации по Хабаровскому краю"</t>
  </si>
  <si>
    <t>Федеральное государственное бюджетное УЗ "Медико-санитарная часть N 99 ФМБА России"</t>
  </si>
  <si>
    <t>КГБУЗ Санаторий "Анненские Воды" МЗ ХК</t>
  </si>
  <si>
    <t>КГБУЗ "Детская городская клиническая больница имени В.М. Истомина" МЗ ХК</t>
  </si>
  <si>
    <t>Ванинская больница ФГБУ "ДВОМЦ ФМБА России"</t>
  </si>
  <si>
    <t>КГБУЗ "Клинико-диагностический центр" МЗ ХК</t>
  </si>
  <si>
    <t>КГБУЗ "Князе-Волконская районная больница" МЗ ХК</t>
  </si>
  <si>
    <t>КГБУЗ "Хабаровская районная больница"МЗ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</si>
  <si>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</si>
  <si>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</si>
  <si>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"Николаевская-на-Амуре центральная районная больница" МЗ ХК</t>
  </si>
  <si>
    <t>КГБУЗ "Троицкая центральная районная больница"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</si>
  <si>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</si>
  <si>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</si>
  <si>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"Солнечная районная больница" МЗ ХК</t>
  </si>
  <si>
    <t>КГБУЗ "Верхнебуреинская центральная районная больница" МЗ ХК</t>
  </si>
  <si>
    <t>КГБУЗ "Советско-Гаванская центральная районная больница" МЗ ХК</t>
  </si>
  <si>
    <t>КГБУЗ "Районная больница района им. Лазо" МЗ ХК</t>
  </si>
  <si>
    <t>КГБУЗ "Вяземская районная больница" МЗ ХК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</si>
  <si>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</si>
  <si>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</si>
  <si>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</si>
  <si>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</si>
  <si>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ООО "МЦ "КЕДР" (в Ком)</t>
  </si>
  <si>
    <t>Всего:</t>
  </si>
  <si>
    <t>с 01.01.2017</t>
  </si>
  <si>
    <t>0352001</t>
  </si>
  <si>
    <t>0310001</t>
  </si>
  <si>
    <t>0353001</t>
  </si>
  <si>
    <t>0351002</t>
  </si>
  <si>
    <t>0351001</t>
  </si>
  <si>
    <t>4346001</t>
  </si>
  <si>
    <t>0352005</t>
  </si>
  <si>
    <t>0352007</t>
  </si>
  <si>
    <t>0252002</t>
  </si>
  <si>
    <t>0252001</t>
  </si>
  <si>
    <t>5155001</t>
  </si>
  <si>
    <t>0352006</t>
  </si>
  <si>
    <t>2141002</t>
  </si>
  <si>
    <t>3141002</t>
  </si>
  <si>
    <t>3141003</t>
  </si>
  <si>
    <t>3141007</t>
  </si>
  <si>
    <t>3151001</t>
  </si>
  <si>
    <t>2223001</t>
  </si>
  <si>
    <t>0152001</t>
  </si>
  <si>
    <t>4346004</t>
  </si>
  <si>
    <t>2148001</t>
  </si>
  <si>
    <t>2148002</t>
  </si>
  <si>
    <t>2148004</t>
  </si>
  <si>
    <t>3148002</t>
  </si>
  <si>
    <t>2141010</t>
  </si>
  <si>
    <t>2144011</t>
  </si>
  <si>
    <t>3141004</t>
  </si>
  <si>
    <t>3241001</t>
  </si>
  <si>
    <t>2241009</t>
  </si>
  <si>
    <t>8156001</t>
  </si>
  <si>
    <t>3131001</t>
  </si>
  <si>
    <t>0352004</t>
  </si>
  <si>
    <t>2241001</t>
  </si>
  <si>
    <t>6349008</t>
  </si>
  <si>
    <t>2101006</t>
  </si>
  <si>
    <t>1343005</t>
  </si>
  <si>
    <t>1340004</t>
  </si>
  <si>
    <t>1343001</t>
  </si>
  <si>
    <t>1340014</t>
  </si>
  <si>
    <t>1340010</t>
  </si>
  <si>
    <t>1340011</t>
  </si>
  <si>
    <t>1340006</t>
  </si>
  <si>
    <t>1340013</t>
  </si>
  <si>
    <t>1343004</t>
  </si>
  <si>
    <t>1343008</t>
  </si>
  <si>
    <t>1340007</t>
  </si>
  <si>
    <t>1343303</t>
  </si>
  <si>
    <t>1343002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</si>
  <si>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</si>
  <si>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</si>
  <si>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</si>
  <si>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</si>
  <si>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</si>
  <si>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</si>
  <si>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</si>
  <si>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</si>
  <si>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3.2.</t>
  </si>
  <si>
    <t>подуровень 3.1.</t>
  </si>
  <si>
    <t>подуровень 3.3.</t>
  </si>
  <si>
    <t>подуровень 3.4.</t>
  </si>
  <si>
    <t>подуровень 2.1.</t>
  </si>
  <si>
    <t>подуровень 2.3.</t>
  </si>
  <si>
    <t>подуровень 1.2.</t>
  </si>
  <si>
    <t>подуровень 2.2.</t>
  </si>
  <si>
    <t>подуровень 1.3.</t>
  </si>
  <si>
    <t>подуровень 1.1.</t>
  </si>
  <si>
    <t>подуровень 2.5.</t>
  </si>
  <si>
    <t>подуровень 2.4.</t>
  </si>
  <si>
    <t>подуровень 1.5.</t>
  </si>
  <si>
    <t>подуровень 1.4.</t>
  </si>
  <si>
    <t>количество больных всего</t>
  </si>
  <si>
    <t>стоимость</t>
  </si>
  <si>
    <t>количество больных</t>
  </si>
  <si>
    <t>количество больных по КСГ</t>
  </si>
  <si>
    <t>КУСмо c 01.01.2017</t>
  </si>
  <si>
    <t>КУСмо c 01.06.2017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</si>
  <si>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</si>
  <si>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</si>
  <si>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</si>
  <si>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</si>
  <si>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</si>
  <si>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</si>
  <si>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</si>
  <si>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</si>
  <si>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</si>
  <si>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</si>
  <si>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</si>
  <si>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</si>
  <si>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</si>
  <si>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</si>
  <si>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</si>
  <si>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</si>
  <si>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</si>
  <si>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</si>
  <si>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</si>
  <si>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</si>
  <si>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</si>
  <si>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</si>
  <si>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</si>
  <si>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</si>
  <si>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</si>
  <si>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Гематология</t>
  </si>
  <si>
    <t>Анемии (уровень 1)</t>
  </si>
  <si>
    <t>Анемии (уровень 2)</t>
  </si>
  <si>
    <t>Анемии (уровень 3)</t>
  </si>
  <si>
    <t>Нарушения свертываемости крови</t>
  </si>
  <si>
    <t>Другие болезни крови и кроветворных органов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</si>
  <si>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</si>
  <si>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</si>
  <si>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</si>
  <si>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</si>
  <si>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</si>
  <si>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</si>
  <si>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</si>
  <si>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</si>
  <si>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</si>
  <si>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</si>
  <si>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</si>
  <si>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</si>
  <si>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</si>
  <si>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</si>
  <si>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</si>
  <si>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</si>
  <si>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</si>
  <si>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</si>
  <si>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</si>
  <si>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</si>
  <si>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</si>
  <si>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</si>
  <si>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</si>
  <si>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</si>
  <si>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</si>
  <si>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</si>
  <si>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</si>
  <si>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</si>
  <si>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</si>
  <si>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</si>
  <si>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</si>
  <si>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</si>
  <si>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</si>
  <si>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</si>
  <si>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</si>
  <si>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</si>
  <si>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</si>
  <si>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</si>
  <si>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</si>
  <si>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</si>
  <si>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</si>
  <si>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</si>
  <si>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</si>
  <si>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</si>
  <si>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</si>
  <si>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</si>
  <si>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</si>
  <si>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</si>
  <si>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</si>
  <si>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</si>
  <si>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Инфаркт миокарда, легочная эмболия, лечение с пименением тромболитической терапии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</si>
  <si>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</si>
  <si>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</si>
  <si>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</si>
  <si>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</si>
  <si>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</si>
  <si>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</si>
  <si>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</si>
  <si>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</si>
  <si>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</si>
  <si>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</si>
  <si>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</si>
  <si>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</si>
  <si>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</si>
  <si>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</si>
  <si>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</si>
  <si>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</si>
  <si>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</si>
  <si>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</si>
  <si>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</si>
  <si>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</si>
  <si>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</si>
  <si>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</si>
  <si>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</si>
  <si>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</si>
  <si>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</si>
  <si>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</si>
  <si>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</si>
  <si>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</si>
  <si>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</si>
  <si>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</si>
  <si>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</si>
  <si>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</si>
  <si>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</si>
  <si>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</si>
  <si>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</si>
  <si>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</si>
  <si>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</si>
  <si>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</si>
  <si>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</si>
  <si>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</si>
  <si>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</si>
  <si>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</si>
  <si>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</si>
  <si>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</si>
  <si>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</si>
  <si>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</si>
  <si>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</si>
  <si>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</si>
  <si>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</si>
  <si>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</si>
  <si>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</si>
  <si>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</si>
  <si>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</si>
  <si>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женских половых органах 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</si>
  <si>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</si>
  <si>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</si>
  <si>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</si>
  <si>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</si>
  <si>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</si>
  <si>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</si>
  <si>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</si>
  <si>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</si>
  <si>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</si>
  <si>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</si>
  <si>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</si>
  <si>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</si>
  <si>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новобразовании желчного пузыря, желчных протоков (уровень 1)</t>
  </si>
  <si>
    <t>Операции при злокачественном новобразовании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</si>
  <si>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</si>
  <si>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</si>
  <si>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</si>
  <si>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</si>
  <si>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Злокачественое новообразование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</si>
  <si>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</si>
  <si>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</si>
  <si>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</si>
  <si>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</si>
  <si>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</si>
  <si>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</si>
  <si>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</si>
  <si>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других локализаций (кроме лимфоидной и кроветворной тканей) (уровень 1), доброкачественных заболеваниях крови и пузырном заносе</t>
  </si>
  <si>
    <t>Лекарственная терапия при злокачественных новообразованиях других локализаций (кроме лимфоидной и кроветворной тканей)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</si>
  <si>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</si>
  <si>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</si>
  <si>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</si>
  <si>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</si>
  <si>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</si>
  <si>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</si>
  <si>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</si>
  <si>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</si>
  <si>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</si>
  <si>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</si>
  <si>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</si>
  <si>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</si>
  <si>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</si>
  <si>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</si>
  <si>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</si>
  <si>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</si>
  <si>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</si>
  <si>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</si>
  <si>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</si>
  <si>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</si>
  <si>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</si>
  <si>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</si>
  <si>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</si>
  <si>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</si>
  <si>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</si>
  <si>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</si>
  <si>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</si>
  <si>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</si>
  <si>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</si>
  <si>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</si>
  <si>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</si>
  <si>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</si>
  <si>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</si>
  <si>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</si>
  <si>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</si>
  <si>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</si>
  <si>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</si>
  <si>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</si>
  <si>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</si>
  <si>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</si>
  <si>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</si>
  <si>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</si>
  <si>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</si>
  <si>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</si>
  <si>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</si>
  <si>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</si>
  <si>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</si>
  <si>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</si>
  <si>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</si>
  <si>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</si>
  <si>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</si>
  <si>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</si>
  <si>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</si>
  <si>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</si>
  <si>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</si>
  <si>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</si>
  <si>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</si>
  <si>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</si>
  <si>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</si>
  <si>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</si>
  <si>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</si>
  <si>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</si>
  <si>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</si>
  <si>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</si>
  <si>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</si>
  <si>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</si>
  <si>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</si>
  <si>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</si>
  <si>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 (уровень 1)</t>
  </si>
  <si>
    <t>Отравления и другие воздействия внешних причин (уровень 2)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</si>
  <si>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</si>
  <si>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</si>
  <si>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</si>
  <si>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</si>
  <si>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</si>
  <si>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</si>
  <si>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</si>
  <si>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</si>
  <si>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</si>
  <si>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</si>
  <si>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</si>
  <si>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</si>
  <si>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</si>
  <si>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</si>
  <si>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</si>
  <si>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</si>
  <si>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</si>
  <si>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</si>
  <si>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</si>
  <si>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</si>
  <si>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</si>
  <si>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</si>
  <si>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</si>
  <si>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</si>
  <si>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</si>
  <si>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</si>
  <si>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</si>
  <si>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</si>
  <si>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</si>
  <si>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</si>
  <si>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</si>
  <si>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</si>
  <si>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</si>
  <si>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</si>
  <si>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</si>
  <si>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</si>
  <si>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</si>
  <si>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</si>
  <si>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</si>
  <si>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</si>
  <si>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</si>
  <si>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</si>
  <si>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</si>
  <si>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</si>
  <si>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</si>
  <si>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</si>
  <si>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</si>
  <si>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</si>
  <si>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</si>
  <si>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</si>
  <si>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</si>
  <si>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</si>
  <si>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</si>
  <si>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</si>
  <si>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</si>
  <si>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</si>
  <si>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</si>
  <si>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</si>
  <si>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</si>
  <si>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</si>
  <si>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</si>
  <si>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</si>
  <si>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</si>
  <si>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</si>
  <si>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</si>
  <si>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</si>
  <si>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</si>
  <si>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</si>
  <si>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</si>
  <si>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</si>
  <si>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</si>
  <si>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</si>
  <si>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</si>
  <si>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</si>
  <si>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</si>
  <si>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</si>
  <si>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</si>
  <si>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</si>
  <si>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</si>
  <si>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</si>
  <si>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</si>
  <si>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</si>
  <si>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</si>
  <si>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</si>
  <si>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</si>
  <si>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</si>
  <si>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</si>
  <si>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</si>
  <si>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</si>
  <si>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</si>
  <si>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</si>
  <si>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</si>
  <si>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</si>
  <si>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</si>
  <si>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</si>
  <si>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</si>
  <si>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</si>
  <si>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</si>
  <si>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</si>
  <si>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</si>
  <si>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</si>
  <si>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Комплексное лечение с применением препаратов иммуноглобулина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</si>
  <si>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</si>
  <si>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</si>
  <si>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</si>
  <si>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</si>
  <si>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</si>
  <si>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</si>
  <si>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Медицинская 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</si>
  <si>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</si>
  <si>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</si>
  <si>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операций на опорно-двигательной системе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</si>
  <si>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</si>
  <si>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</si>
  <si>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</si>
  <si>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</si>
  <si>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</si>
  <si>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</si>
  <si>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</si>
  <si>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>27.09.2017 №7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</si>
  <si>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в условиях круглосуточного стационара  в разрезе клинико-статистических групп заболеваний на 2017 год</t>
  </si>
  <si>
    <t>к Решению Комиссии по разработке ТП ОМС от 09.10.2017  № 8</t>
  </si>
  <si>
    <t>Приложение № 3</t>
  </si>
  <si>
    <r>
      <t xml:space="preserve">КУ (управленческий коэффициент) </t>
    </r>
    <r>
      <rPr>
        <b/>
        <sz val="11"/>
        <rFont val="Times New Roman"/>
        <family val="1"/>
        <charset val="204"/>
      </rPr>
      <t>с 01.10.17</t>
    </r>
  </si>
  <si>
    <r>
      <t xml:space="preserve">КУ (управленческий коэффициент) </t>
    </r>
    <r>
      <rPr>
        <b/>
        <sz val="11"/>
        <rFont val="Times New Roman"/>
        <family val="1"/>
        <charset val="204"/>
      </rPr>
      <t>с 01.06.17</t>
    </r>
  </si>
  <si>
    <r>
      <t xml:space="preserve">КУ (управленческий коэффициент)   </t>
    </r>
    <r>
      <rPr>
        <b/>
        <sz val="11"/>
        <rFont val="Times New Roman"/>
        <family val="1"/>
        <charset val="204"/>
      </rPr>
      <t>с 01.01.17</t>
    </r>
  </si>
  <si>
    <t>Кусмо с 01.06.2017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</si>
</sst>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#,##0.000"/>
    <numFmt numFmtId="168" formatCode="0.0"/>
    <numFmt numFmtId="169" formatCode="#,##0.00_ ;\-#,##0.00\ "/>
    <numFmt numFmtId="170" formatCode="_-* #,##0.00_р_._-;\-* #,##0.00_р_._-;_-* &quot;-&quot;??_р_._-;_-@_-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2"/>
      <charset val="204"/>
    </font>
    <font>
      <b/>
      <i/>
      <sz val="11"/>
      <name val="Times New Roman"/>
      <family val="2"/>
      <charset val="204"/>
    </font>
    <font>
      <sz val="10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3" fillId="0" borderId="0"/>
    <xf numFmtId="0" fontId="21" fillId="0" borderId="0"/>
    <xf numFmtId="0" fontId="22" fillId="0" borderId="0"/>
    <xf numFmtId="0" fontId="3" fillId="0" borderId="0"/>
    <xf numFmtId="0" fontId="22" fillId="0" borderId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5" fillId="0" borderId="0" applyFill="0" applyBorder="0" applyProtection="0">
      <alignment wrapText="1"/>
      <protection locked="0"/>
    </xf>
    <xf numFmtId="9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  <xf numFmtId="170" fontId="22" fillId="0" borderId="0" applyFont="0" applyFill="0" applyBorder="0" applyAlignment="0" applyProtection="0"/>
  </cellStyleXfs>
  <cellXfs count="117">
    <xf numFmtId="0" fontId="0" fillId="0" borderId="0" xfId="0"/>
    <xf numFmtId="0" fontId="2" fillId="0" borderId="0" xfId="0" applyFont="1" applyFill="1" applyAlignment="1">
      <alignment wrapText="1"/>
    </xf>
    <xf numFmtId="164" fontId="2" fillId="0" borderId="0" xfId="0" applyNumberFormat="1" applyFont="1" applyFill="1" applyAlignment="1">
      <alignment horizontal="center" wrapText="1"/>
    </xf>
    <xf numFmtId="0" fontId="4" fillId="0" borderId="0" xfId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1" fontId="4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5" fillId="0" borderId="0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horizontal="center" vertical="center"/>
    </xf>
    <xf numFmtId="0" fontId="6" fillId="0" borderId="0" xfId="0" applyFont="1" applyFill="1"/>
    <xf numFmtId="49" fontId="10" fillId="0" borderId="1" xfId="1" applyNumberFormat="1" applyFont="1" applyFill="1" applyBorder="1" applyAlignment="1">
      <alignment horizontal="center" vertical="center" wrapText="1"/>
    </xf>
    <xf numFmtId="1" fontId="10" fillId="0" borderId="4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center" vertical="center" wrapText="1"/>
    </xf>
    <xf numFmtId="1" fontId="12" fillId="0" borderId="2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right" vertical="center" wrapText="1"/>
    </xf>
    <xf numFmtId="0" fontId="13" fillId="0" borderId="0" xfId="0" applyFont="1" applyFill="1"/>
    <xf numFmtId="0" fontId="6" fillId="0" borderId="2" xfId="0" applyFont="1" applyFill="1" applyBorder="1"/>
    <xf numFmtId="164" fontId="7" fillId="0" borderId="3" xfId="1" applyNumberFormat="1" applyFont="1" applyFill="1" applyBorder="1" applyAlignment="1">
      <alignment horizontal="center" vertical="center" wrapText="1"/>
    </xf>
    <xf numFmtId="166" fontId="14" fillId="0" borderId="4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right"/>
    </xf>
    <xf numFmtId="0" fontId="4" fillId="0" borderId="2" xfId="0" applyFont="1" applyFill="1" applyBorder="1"/>
    <xf numFmtId="0" fontId="8" fillId="0" borderId="3" xfId="1" applyFont="1" applyFill="1" applyBorder="1" applyAlignment="1">
      <alignment vertical="center" wrapText="1"/>
    </xf>
    <xf numFmtId="4" fontId="8" fillId="0" borderId="3" xfId="1" applyNumberFormat="1" applyFont="1" applyFill="1" applyBorder="1" applyAlignment="1">
      <alignment horizontal="center" vertical="center" wrapText="1"/>
    </xf>
    <xf numFmtId="2" fontId="8" fillId="0" borderId="2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165" fontId="8" fillId="0" borderId="2" xfId="1" applyNumberFormat="1" applyFont="1" applyFill="1" applyBorder="1" applyAlignment="1">
      <alignment horizontal="center" vertical="center" wrapText="1"/>
    </xf>
    <xf numFmtId="166" fontId="10" fillId="0" borderId="4" xfId="1" applyNumberFormat="1" applyFont="1" applyFill="1" applyBorder="1" applyAlignment="1">
      <alignment horizontal="center" vertical="center" wrapText="1"/>
    </xf>
    <xf numFmtId="166" fontId="10" fillId="0" borderId="2" xfId="1" applyNumberFormat="1" applyFont="1" applyFill="1" applyBorder="1" applyAlignment="1">
      <alignment horizontal="center" vertical="center" wrapText="1"/>
    </xf>
    <xf numFmtId="41" fontId="10" fillId="0" borderId="4" xfId="1" applyNumberFormat="1" applyFont="1" applyFill="1" applyBorder="1" applyAlignment="1">
      <alignment horizontal="center" vertical="center" wrapText="1"/>
    </xf>
    <xf numFmtId="41" fontId="10" fillId="0" borderId="4" xfId="1" applyNumberFormat="1" applyFont="1" applyFill="1" applyBorder="1" applyAlignment="1">
      <alignment horizontal="right" vertical="center" wrapText="1"/>
    </xf>
    <xf numFmtId="165" fontId="16" fillId="0" borderId="2" xfId="1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/>
    </xf>
    <xf numFmtId="165" fontId="7" fillId="0" borderId="2" xfId="1" applyNumberFormat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horizontal="right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41" fontId="8" fillId="0" borderId="4" xfId="1" applyNumberFormat="1" applyFont="1" applyFill="1" applyBorder="1" applyAlignment="1">
      <alignment horizontal="center" vertical="center" wrapText="1"/>
    </xf>
    <xf numFmtId="167" fontId="8" fillId="0" borderId="3" xfId="1" applyNumberFormat="1" applyFont="1" applyFill="1" applyBorder="1" applyAlignment="1">
      <alignment horizontal="center" vertical="center" wrapText="1"/>
    </xf>
    <xf numFmtId="165" fontId="18" fillId="0" borderId="2" xfId="1" applyNumberFormat="1" applyFont="1" applyFill="1" applyBorder="1" applyAlignment="1">
      <alignment horizontal="center" vertical="center" wrapText="1"/>
    </xf>
    <xf numFmtId="165" fontId="17" fillId="0" borderId="2" xfId="1" applyNumberFormat="1" applyFont="1" applyFill="1" applyBorder="1" applyAlignment="1">
      <alignment horizontal="center" vertical="center" wrapText="1"/>
    </xf>
    <xf numFmtId="165" fontId="8" fillId="0" borderId="3" xfId="1" applyNumberFormat="1" applyFont="1" applyFill="1" applyBorder="1" applyAlignment="1">
      <alignment vertical="center" wrapText="1"/>
    </xf>
    <xf numFmtId="4" fontId="16" fillId="0" borderId="2" xfId="0" applyNumberFormat="1" applyFont="1" applyFill="1" applyBorder="1"/>
    <xf numFmtId="41" fontId="8" fillId="0" borderId="4" xfId="1" applyNumberFormat="1" applyFont="1" applyFill="1" applyBorder="1" applyAlignment="1">
      <alignment horizontal="right" vertical="center" wrapText="1"/>
    </xf>
    <xf numFmtId="1" fontId="2" fillId="0" borderId="0" xfId="0" applyNumberFormat="1" applyFont="1" applyFill="1" applyAlignment="1">
      <alignment horizontal="center"/>
    </xf>
    <xf numFmtId="1" fontId="10" fillId="0" borderId="1" xfId="1" applyNumberFormat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vertical="center" wrapText="1"/>
    </xf>
    <xf numFmtId="2" fontId="7" fillId="0" borderId="2" xfId="1" applyNumberFormat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/>
    </xf>
    <xf numFmtId="4" fontId="7" fillId="0" borderId="3" xfId="1" applyNumberFormat="1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167" fontId="7" fillId="0" borderId="3" xfId="1" applyNumberFormat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left" vertical="center" wrapText="1"/>
    </xf>
    <xf numFmtId="0" fontId="5" fillId="0" borderId="3" xfId="1" applyFont="1" applyFill="1" applyBorder="1" applyAlignment="1">
      <alignment horizontal="center" vertical="center"/>
    </xf>
    <xf numFmtId="2" fontId="7" fillId="0" borderId="2" xfId="0" applyNumberFormat="1" applyFont="1" applyFill="1" applyBorder="1" applyAlignment="1">
      <alignment horizontal="center" vertical="center" wrapText="1"/>
    </xf>
    <xf numFmtId="41" fontId="19" fillId="0" borderId="4" xfId="1" applyNumberFormat="1" applyFont="1" applyFill="1" applyBorder="1" applyAlignment="1">
      <alignment horizontal="right" vertical="center" wrapText="1"/>
    </xf>
    <xf numFmtId="0" fontId="17" fillId="0" borderId="2" xfId="1" applyFont="1" applyFill="1" applyBorder="1" applyAlignment="1">
      <alignment vertical="center" wrapText="1"/>
    </xf>
    <xf numFmtId="164" fontId="17" fillId="0" borderId="2" xfId="1" applyNumberFormat="1" applyFont="1" applyFill="1" applyBorder="1" applyAlignment="1">
      <alignment horizontal="center" vertical="center" wrapText="1"/>
    </xf>
    <xf numFmtId="165" fontId="17" fillId="0" borderId="2" xfId="1" applyNumberFormat="1" applyFont="1" applyFill="1" applyBorder="1" applyAlignment="1">
      <alignment horizontal="center"/>
    </xf>
    <xf numFmtId="169" fontId="17" fillId="0" borderId="2" xfId="1" applyNumberFormat="1" applyFont="1" applyFill="1" applyBorder="1" applyAlignment="1">
      <alignment horizontal="center"/>
    </xf>
    <xf numFmtId="2" fontId="2" fillId="0" borderId="2" xfId="0" applyNumberFormat="1" applyFont="1" applyFill="1" applyBorder="1" applyAlignment="1">
      <alignment horizontal="center"/>
    </xf>
    <xf numFmtId="2" fontId="24" fillId="0" borderId="3" xfId="0" applyNumberFormat="1" applyFont="1" applyFill="1" applyBorder="1" applyAlignment="1">
      <alignment horizontal="center" vertical="center" wrapText="1"/>
    </xf>
    <xf numFmtId="166" fontId="7" fillId="0" borderId="3" xfId="0" applyNumberFormat="1" applyFont="1" applyFill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horizontal="center"/>
    </xf>
    <xf numFmtId="0" fontId="20" fillId="0" borderId="0" xfId="0" applyFont="1" applyFill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1" fontId="2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right"/>
    </xf>
    <xf numFmtId="0" fontId="2" fillId="0" borderId="0" xfId="0" applyFont="1" applyFill="1" applyBorder="1"/>
    <xf numFmtId="0" fontId="2" fillId="0" borderId="2" xfId="0" applyFont="1" applyFill="1" applyBorder="1" applyAlignment="1">
      <alignment horizontal="center"/>
    </xf>
    <xf numFmtId="1" fontId="10" fillId="0" borderId="2" xfId="1" applyNumberFormat="1" applyFont="1" applyFill="1" applyBorder="1" applyAlignment="1">
      <alignment horizontal="center" vertical="center" wrapText="1"/>
    </xf>
    <xf numFmtId="3" fontId="8" fillId="0" borderId="3" xfId="1" applyNumberFormat="1" applyFont="1" applyFill="1" applyBorder="1" applyAlignment="1">
      <alignment horizontal="center" vertical="center" wrapText="1"/>
    </xf>
    <xf numFmtId="3" fontId="8" fillId="0" borderId="5" xfId="1" applyNumberFormat="1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1" fontId="14" fillId="0" borderId="2" xfId="1" applyNumberFormat="1" applyFont="1" applyFill="1" applyBorder="1" applyAlignment="1">
      <alignment horizontal="center" vertical="center" wrapText="1"/>
    </xf>
    <xf numFmtId="166" fontId="14" fillId="0" borderId="2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vertical="center" wrapText="1"/>
    </xf>
    <xf numFmtId="164" fontId="7" fillId="0" borderId="2" xfId="1" applyNumberFormat="1" applyFont="1" applyFill="1" applyBorder="1" applyAlignment="1">
      <alignment vertical="center" wrapText="1"/>
    </xf>
    <xf numFmtId="0" fontId="8" fillId="0" borderId="2" xfId="1" applyFont="1" applyFill="1" applyBorder="1" applyAlignment="1">
      <alignment vertical="center" wrapText="1"/>
    </xf>
    <xf numFmtId="3" fontId="8" fillId="0" borderId="2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4" fontId="8" fillId="0" borderId="2" xfId="1" applyNumberFormat="1" applyFont="1" applyFill="1" applyBorder="1" applyAlignment="1">
      <alignment horizontal="center" vertical="center" wrapText="1"/>
    </xf>
    <xf numFmtId="14" fontId="20" fillId="0" borderId="2" xfId="0" applyNumberFormat="1" applyFont="1" applyFill="1" applyBorder="1" applyAlignment="1">
      <alignment horizontal="center"/>
    </xf>
    <xf numFmtId="0" fontId="20" fillId="0" borderId="2" xfId="0" applyFont="1" applyFill="1" applyBorder="1" applyAlignment="1">
      <alignment horizontal="center"/>
    </xf>
    <xf numFmtId="14" fontId="20" fillId="0" borderId="4" xfId="0" applyNumberFormat="1" applyFont="1" applyFill="1" applyBorder="1" applyAlignment="1">
      <alignment horizontal="center"/>
    </xf>
    <xf numFmtId="14" fontId="20" fillId="0" borderId="3" xfId="0" applyNumberFormat="1" applyFont="1" applyFill="1" applyBorder="1" applyAlignment="1">
      <alignment horizontal="center"/>
    </xf>
    <xf numFmtId="1" fontId="10" fillId="0" borderId="4" xfId="1" applyNumberFormat="1" applyFont="1" applyFill="1" applyBorder="1" applyAlignment="1">
      <alignment horizontal="center" vertical="center" wrapText="1"/>
    </xf>
    <xf numFmtId="1" fontId="10" fillId="0" borderId="3" xfId="1" applyNumberFormat="1" applyFont="1" applyFill="1" applyBorder="1" applyAlignment="1">
      <alignment horizontal="center" vertical="center" wrapText="1"/>
    </xf>
    <xf numFmtId="49" fontId="10" fillId="0" borderId="4" xfId="1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1" fontId="10" fillId="0" borderId="1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textRotation="90"/>
    </xf>
    <xf numFmtId="0" fontId="6" fillId="0" borderId="2" xfId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right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9" fillId="0" borderId="2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</cellXfs>
  <cellStyles count="57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35" xfId="49"/>
    <cellStyle name="Финансовый 36" xfId="50"/>
    <cellStyle name="Финансовый 4" xfId="51"/>
    <cellStyle name="Финансовый 5" xfId="52"/>
    <cellStyle name="Финансовый 6" xfId="53"/>
    <cellStyle name="Финансовый 7" xfId="54"/>
    <cellStyle name="Финансовый 8" xfId="55"/>
    <cellStyle name="Финансовый 9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DT367"/>
  <sheetViews>
    <sheetView tabSelected="1" view="pageBreakPreview" topLeftCell="A3" zoomScale="90" zoomScaleNormal="80" zoomScaleSheetLayoutView="90" workbookViewId="0">
      <pane xSplit="14" ySplit="12" topLeftCell="BM363" activePane="bottomRight" state="frozen"/>
      <selection activeCell="A3" sqref="A3"/>
      <selection pane="topRight" activeCell="L3" sqref="L3"/>
      <selection pane="bottomLeft" activeCell="A11" sqref="A11"/>
      <selection pane="bottomRight" activeCell="C370" sqref="C370"/>
    </sheetView>
  </sheetViews>
  <sheetFormatPr defaultColWidth="9.140625" defaultRowHeight="15.75" x14ac:dyDescent="0.25"/>
  <cols>
    <col min="1" max="1" width="5" style="7" customWidth="1"/>
    <col min="2" max="2" width="10" style="7" customWidth="1"/>
    <col min="3" max="3" width="44.28515625" style="1" customWidth="1"/>
    <col min="4" max="6" width="6.5703125" style="1" customWidth="1"/>
    <col min="7" max="7" width="6.85546875" style="2" customWidth="1"/>
    <col min="8" max="8" width="9.85546875" style="2" customWidth="1"/>
    <col min="9" max="9" width="9.42578125" style="2" customWidth="1"/>
    <col min="10" max="10" width="8.5703125" style="2" customWidth="1"/>
    <col min="11" max="14" width="4.85546875" style="2" hidden="1" customWidth="1"/>
    <col min="15" max="15" width="11.28515625" style="4" customWidth="1"/>
    <col min="16" max="16" width="16" style="4" customWidth="1"/>
    <col min="17" max="17" width="11.28515625" style="4" hidden="1" customWidth="1"/>
    <col min="18" max="18" width="15.5703125" style="4" hidden="1" customWidth="1"/>
    <col min="19" max="19" width="10.5703125" style="4" customWidth="1"/>
    <col min="20" max="20" width="19.140625" style="4" customWidth="1"/>
    <col min="21" max="21" width="10.7109375" style="4" customWidth="1"/>
    <col min="22" max="22" width="15.7109375" style="4" customWidth="1"/>
    <col min="23" max="23" width="11.42578125" style="4" hidden="1" customWidth="1"/>
    <col min="24" max="24" width="16.7109375" style="4" hidden="1" customWidth="1"/>
    <col min="25" max="25" width="10.5703125" style="4" customWidth="1"/>
    <col min="26" max="26" width="15.5703125" style="4" customWidth="1"/>
    <col min="27" max="27" width="10.42578125" style="4" customWidth="1"/>
    <col min="28" max="28" width="15.42578125" style="4" customWidth="1"/>
    <col min="29" max="29" width="12.140625" style="4" hidden="1" customWidth="1"/>
    <col min="30" max="30" width="15.5703125" style="4" hidden="1" customWidth="1"/>
    <col min="31" max="31" width="10.5703125" style="51" customWidth="1"/>
    <col min="32" max="32" width="15.28515625" style="4" customWidth="1"/>
    <col min="33" max="33" width="11.28515625" style="7" customWidth="1"/>
    <col min="34" max="34" width="15.42578125" style="7" customWidth="1"/>
    <col min="35" max="35" width="9" style="4" hidden="1" customWidth="1"/>
    <col min="36" max="36" width="16.140625" style="4" hidden="1" customWidth="1"/>
    <col min="37" max="37" width="11.28515625" style="7" hidden="1" customWidth="1"/>
    <col min="38" max="38" width="19" style="7" hidden="1" customWidth="1"/>
    <col min="39" max="39" width="11.85546875" style="4" hidden="1" customWidth="1"/>
    <col min="40" max="40" width="16.85546875" style="4" hidden="1" customWidth="1"/>
    <col min="41" max="41" width="11.140625" style="4" customWidth="1"/>
    <col min="42" max="42" width="15.85546875" style="4" customWidth="1"/>
    <col min="43" max="43" width="11.85546875" style="4" hidden="1" customWidth="1"/>
    <col min="44" max="44" width="16.28515625" style="4" hidden="1" customWidth="1"/>
    <col min="45" max="45" width="12" style="4" customWidth="1"/>
    <col min="46" max="46" width="14.85546875" style="4" customWidth="1"/>
    <col min="47" max="47" width="11.85546875" style="4" hidden="1" customWidth="1"/>
    <col min="48" max="48" width="16.5703125" style="4" hidden="1" customWidth="1"/>
    <col min="49" max="49" width="11.7109375" style="4" hidden="1" customWidth="1"/>
    <col min="50" max="50" width="14.42578125" style="4" hidden="1" customWidth="1"/>
    <col min="51" max="51" width="9.7109375" style="4" customWidth="1"/>
    <col min="52" max="52" width="14.140625" style="4" customWidth="1"/>
    <col min="53" max="53" width="10" style="4" hidden="1" customWidth="1"/>
    <col min="54" max="54" width="13.7109375" style="4" hidden="1" customWidth="1"/>
    <col min="55" max="55" width="11.5703125" style="4" hidden="1" customWidth="1"/>
    <col min="56" max="56" width="14.42578125" style="4" hidden="1" customWidth="1"/>
    <col min="57" max="57" width="12.140625" style="4" hidden="1" customWidth="1"/>
    <col min="58" max="58" width="14.7109375" style="4" hidden="1" customWidth="1"/>
    <col min="59" max="59" width="10.42578125" style="4" hidden="1" customWidth="1"/>
    <col min="60" max="60" width="13.7109375" style="4" hidden="1" customWidth="1"/>
    <col min="61" max="61" width="11.85546875" style="4" hidden="1" customWidth="1"/>
    <col min="62" max="62" width="16.85546875" style="4" hidden="1" customWidth="1"/>
    <col min="63" max="63" width="13.85546875" style="4" customWidth="1"/>
    <col min="64" max="64" width="15.140625" style="4" customWidth="1"/>
    <col min="65" max="65" width="12.42578125" style="4" customWidth="1"/>
    <col min="66" max="66" width="14.5703125" style="4" customWidth="1"/>
    <col min="67" max="67" width="10.42578125" style="4" customWidth="1"/>
    <col min="68" max="68" width="15.42578125" style="4" customWidth="1"/>
    <col min="69" max="69" width="11.28515625" style="4" hidden="1" customWidth="1"/>
    <col min="70" max="70" width="16.5703125" style="4" hidden="1" customWidth="1"/>
    <col min="71" max="71" width="11.140625" style="4" hidden="1" customWidth="1"/>
    <col min="72" max="72" width="15.140625" style="4" hidden="1" customWidth="1"/>
    <col min="73" max="73" width="11.28515625" style="4" hidden="1" customWidth="1"/>
    <col min="74" max="74" width="15" style="4" hidden="1" customWidth="1"/>
    <col min="75" max="75" width="12.42578125" style="4" hidden="1" customWidth="1"/>
    <col min="76" max="76" width="13.5703125" style="4" hidden="1" customWidth="1"/>
    <col min="77" max="77" width="11.140625" style="4" hidden="1" customWidth="1"/>
    <col min="78" max="78" width="14.140625" style="4" hidden="1" customWidth="1"/>
    <col min="79" max="79" width="11.85546875" style="4" hidden="1" customWidth="1"/>
    <col min="80" max="80" width="14.7109375" style="4" hidden="1" customWidth="1"/>
    <col min="81" max="81" width="11.28515625" style="4" hidden="1" customWidth="1"/>
    <col min="82" max="82" width="17.140625" style="4" hidden="1" customWidth="1"/>
    <col min="83" max="83" width="11.42578125" style="4" hidden="1" customWidth="1"/>
    <col min="84" max="84" width="15.140625" style="4" hidden="1" customWidth="1"/>
    <col min="85" max="85" width="12" style="4" hidden="1" customWidth="1"/>
    <col min="86" max="86" width="16.140625" style="4" hidden="1" customWidth="1"/>
    <col min="87" max="87" width="11.140625" style="4" hidden="1" customWidth="1"/>
    <col min="88" max="88" width="15.7109375" style="4" hidden="1" customWidth="1"/>
    <col min="89" max="89" width="12.42578125" style="4" hidden="1" customWidth="1"/>
    <col min="90" max="90" width="17.28515625" style="4" hidden="1" customWidth="1"/>
    <col min="91" max="91" width="11.28515625" style="4" customWidth="1"/>
    <col min="92" max="92" width="15.7109375" style="4" customWidth="1"/>
    <col min="93" max="93" width="10.5703125" style="4" hidden="1" customWidth="1"/>
    <col min="94" max="94" width="16.28515625" style="4" hidden="1" customWidth="1"/>
    <col min="95" max="95" width="11.28515625" style="4" customWidth="1"/>
    <col min="96" max="96" width="15.28515625" style="4" customWidth="1"/>
    <col min="97" max="97" width="11.28515625" style="4" hidden="1" customWidth="1"/>
    <col min="98" max="98" width="16.140625" style="4" hidden="1" customWidth="1"/>
    <col min="99" max="99" width="12" style="4" hidden="1" customWidth="1"/>
    <col min="100" max="100" width="16.85546875" style="4" hidden="1" customWidth="1"/>
    <col min="101" max="101" width="11.28515625" style="4" hidden="1" customWidth="1"/>
    <col min="102" max="102" width="15.5703125" style="4" hidden="1" customWidth="1"/>
    <col min="103" max="103" width="9.42578125" style="4" customWidth="1"/>
    <col min="104" max="104" width="14" style="4" customWidth="1"/>
    <col min="105" max="105" width="11.42578125" style="4" hidden="1" customWidth="1"/>
    <col min="106" max="106" width="17.28515625" style="4" hidden="1" customWidth="1"/>
    <col min="107" max="107" width="10.85546875" style="4" hidden="1" customWidth="1"/>
    <col min="108" max="108" width="17" style="4" hidden="1" customWidth="1"/>
    <col min="109" max="109" width="9.28515625" style="4" customWidth="1"/>
    <col min="110" max="110" width="14.28515625" style="4" customWidth="1"/>
    <col min="111" max="111" width="9" style="4" hidden="1" customWidth="1"/>
    <col min="112" max="112" width="17.7109375" style="4" hidden="1" customWidth="1"/>
    <col min="113" max="113" width="11.85546875" style="4" hidden="1" customWidth="1"/>
    <col min="114" max="114" width="17.42578125" style="4" hidden="1" customWidth="1"/>
    <col min="115" max="115" width="9.140625" style="4" hidden="1" customWidth="1"/>
    <col min="116" max="116" width="16.140625" style="4" hidden="1" customWidth="1"/>
    <col min="117" max="117" width="10.42578125" style="4" customWidth="1"/>
    <col min="118" max="118" width="14.5703125" style="4" customWidth="1"/>
    <col min="119" max="119" width="11" style="4" hidden="1" customWidth="1"/>
    <col min="120" max="120" width="16.5703125" style="4" hidden="1" customWidth="1"/>
    <col min="121" max="121" width="13.85546875" style="6" hidden="1" customWidth="1"/>
    <col min="122" max="122" width="18.85546875" style="7" hidden="1" customWidth="1"/>
    <col min="123" max="123" width="13.28515625" style="7" hidden="1" customWidth="1"/>
    <col min="124" max="124" width="13.5703125" style="7" hidden="1" customWidth="1"/>
    <col min="125" max="126" width="0" style="7" hidden="1" customWidth="1"/>
    <col min="127" max="16384" width="9.140625" style="7"/>
  </cols>
  <sheetData>
    <row r="1" spans="1:124" ht="18.75" hidden="1" customHeight="1" x14ac:dyDescent="0.25">
      <c r="M1" s="3"/>
      <c r="N1" s="3"/>
      <c r="AE1" s="5"/>
      <c r="AF1" s="3"/>
      <c r="AG1" s="3"/>
      <c r="AH1" s="3"/>
      <c r="AK1" s="3"/>
      <c r="AL1" s="3"/>
    </row>
    <row r="2" spans="1:124" ht="19.5" hidden="1" customHeight="1" x14ac:dyDescent="0.25">
      <c r="M2" s="8"/>
      <c r="N2" s="8"/>
      <c r="AE2" s="5"/>
      <c r="AF2" s="3"/>
      <c r="AG2" s="3"/>
      <c r="AH2" s="3"/>
      <c r="AK2" s="3"/>
      <c r="AL2" s="3"/>
    </row>
    <row r="3" spans="1:124" ht="19.5" customHeight="1" x14ac:dyDescent="0.25">
      <c r="M3" s="8"/>
      <c r="N3" s="8"/>
      <c r="Y3" s="112" t="s">
        <v>495</v>
      </c>
      <c r="Z3" s="112"/>
      <c r="AE3" s="5"/>
      <c r="AF3" s="3"/>
      <c r="AG3" s="3"/>
      <c r="AH3" s="3"/>
      <c r="AK3" s="3"/>
      <c r="AL3" s="3"/>
    </row>
    <row r="4" spans="1:124" ht="45.75" customHeight="1" x14ac:dyDescent="0.25">
      <c r="M4" s="8"/>
      <c r="N4" s="8"/>
      <c r="Y4" s="112" t="s">
        <v>494</v>
      </c>
      <c r="Z4" s="112"/>
      <c r="AE4" s="5"/>
      <c r="AF4" s="3"/>
      <c r="AG4" s="3"/>
      <c r="AH4" s="3"/>
      <c r="AK4" s="3"/>
      <c r="AL4" s="3"/>
    </row>
    <row r="5" spans="1:124" ht="13.5" customHeight="1" x14ac:dyDescent="0.25">
      <c r="M5" s="8"/>
      <c r="N5" s="8"/>
      <c r="AE5" s="5"/>
      <c r="AF5" s="3"/>
      <c r="AG5" s="3"/>
      <c r="AH5" s="3"/>
      <c r="AK5" s="3"/>
      <c r="AL5" s="3"/>
    </row>
    <row r="6" spans="1:124" s="76" customFormat="1" ht="42" customHeight="1" x14ac:dyDescent="0.25">
      <c r="A6" s="116" t="s">
        <v>493</v>
      </c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72"/>
      <c r="AB6" s="72"/>
      <c r="AC6" s="72"/>
      <c r="AD6" s="72"/>
      <c r="AE6" s="74"/>
      <c r="AF6" s="72"/>
      <c r="AG6" s="72"/>
      <c r="AH6" s="72"/>
      <c r="AI6" s="3"/>
      <c r="AJ6" s="3"/>
      <c r="AK6" s="72"/>
      <c r="AL6" s="72"/>
      <c r="AM6" s="72"/>
      <c r="AN6" s="72"/>
      <c r="AO6" s="3"/>
      <c r="AP6" s="3"/>
      <c r="AQ6" s="3"/>
      <c r="AR6" s="3"/>
      <c r="AS6" s="3"/>
      <c r="AT6" s="3"/>
      <c r="AU6" s="3"/>
      <c r="AV6" s="3"/>
      <c r="AW6" s="73"/>
      <c r="AX6" s="73"/>
      <c r="AY6" s="73"/>
      <c r="AZ6" s="73"/>
      <c r="BA6" s="3"/>
      <c r="BB6" s="3"/>
      <c r="BC6" s="72"/>
      <c r="BD6" s="72"/>
      <c r="BE6" s="72"/>
      <c r="BF6" s="72"/>
      <c r="BG6" s="72"/>
      <c r="BH6" s="72"/>
      <c r="BI6" s="3"/>
      <c r="BJ6" s="3"/>
      <c r="BK6" s="72"/>
      <c r="BL6" s="72"/>
      <c r="BM6" s="72"/>
      <c r="BN6" s="72"/>
      <c r="BO6" s="3"/>
      <c r="BP6" s="3"/>
      <c r="BQ6" s="3"/>
      <c r="BR6" s="3"/>
      <c r="BS6" s="72"/>
      <c r="BT6" s="72"/>
      <c r="BU6" s="3"/>
      <c r="BV6" s="3"/>
      <c r="BW6" s="3"/>
      <c r="BX6" s="3"/>
      <c r="BY6" s="73"/>
      <c r="BZ6" s="73"/>
      <c r="CA6" s="72"/>
      <c r="CB6" s="72"/>
      <c r="CC6" s="3"/>
      <c r="CD6" s="3"/>
      <c r="CE6" s="72"/>
      <c r="CF6" s="72"/>
      <c r="CG6" s="72"/>
      <c r="CH6" s="72"/>
      <c r="CI6" s="72"/>
      <c r="CJ6" s="72"/>
      <c r="CK6" s="72"/>
      <c r="CL6" s="72"/>
      <c r="CM6" s="3"/>
      <c r="CN6" s="3"/>
      <c r="CO6" s="3"/>
      <c r="CP6" s="3"/>
      <c r="CQ6" s="72"/>
      <c r="CR6" s="72"/>
      <c r="CS6" s="3"/>
      <c r="CT6" s="3"/>
      <c r="CU6" s="3"/>
      <c r="CV6" s="3"/>
      <c r="CW6" s="3"/>
      <c r="CX6" s="3"/>
      <c r="CY6" s="3"/>
      <c r="CZ6" s="3"/>
      <c r="DA6" s="3"/>
      <c r="DB6" s="3"/>
      <c r="DC6" s="72"/>
      <c r="DD6" s="72"/>
      <c r="DE6" s="72"/>
      <c r="DF6" s="72"/>
      <c r="DG6" s="3"/>
      <c r="DH6" s="3"/>
      <c r="DI6" s="3"/>
      <c r="DJ6" s="3"/>
      <c r="DK6" s="3"/>
      <c r="DL6" s="3"/>
      <c r="DM6" s="9"/>
      <c r="DN6" s="73"/>
      <c r="DO6" s="73"/>
      <c r="DP6" s="73"/>
      <c r="DQ6" s="75"/>
    </row>
    <row r="7" spans="1:124" s="10" customFormat="1" ht="138" customHeight="1" x14ac:dyDescent="0.25">
      <c r="A7" s="107" t="s">
        <v>0</v>
      </c>
      <c r="B7" s="108" t="s">
        <v>1</v>
      </c>
      <c r="C7" s="110" t="s">
        <v>2</v>
      </c>
      <c r="D7" s="111" t="s">
        <v>3</v>
      </c>
      <c r="E7" s="111" t="s">
        <v>4</v>
      </c>
      <c r="F7" s="111" t="s">
        <v>5</v>
      </c>
      <c r="G7" s="113" t="s">
        <v>6</v>
      </c>
      <c r="H7" s="113" t="s">
        <v>498</v>
      </c>
      <c r="I7" s="113" t="s">
        <v>497</v>
      </c>
      <c r="J7" s="113" t="s">
        <v>496</v>
      </c>
      <c r="K7" s="114" t="s">
        <v>7</v>
      </c>
      <c r="L7" s="114"/>
      <c r="M7" s="114"/>
      <c r="N7" s="114"/>
      <c r="O7" s="105" t="s">
        <v>8</v>
      </c>
      <c r="P7" s="105"/>
      <c r="Q7" s="105" t="s">
        <v>9</v>
      </c>
      <c r="R7" s="105"/>
      <c r="S7" s="105" t="s">
        <v>10</v>
      </c>
      <c r="T7" s="105"/>
      <c r="U7" s="105" t="s">
        <v>11</v>
      </c>
      <c r="V7" s="105"/>
      <c r="W7" s="105" t="s">
        <v>12</v>
      </c>
      <c r="X7" s="105"/>
      <c r="Y7" s="105" t="s">
        <v>13</v>
      </c>
      <c r="Z7" s="105"/>
      <c r="AA7" s="98" t="s">
        <v>14</v>
      </c>
      <c r="AB7" s="99"/>
      <c r="AC7" s="98" t="s">
        <v>15</v>
      </c>
      <c r="AD7" s="99"/>
      <c r="AE7" s="98" t="s">
        <v>16</v>
      </c>
      <c r="AF7" s="99"/>
      <c r="AG7" s="98" t="s">
        <v>17</v>
      </c>
      <c r="AH7" s="99"/>
      <c r="AI7" s="98" t="s">
        <v>18</v>
      </c>
      <c r="AJ7" s="99"/>
      <c r="AK7" s="98" t="s">
        <v>19</v>
      </c>
      <c r="AL7" s="99"/>
      <c r="AM7" s="98" t="s">
        <v>20</v>
      </c>
      <c r="AN7" s="99"/>
      <c r="AO7" s="98" t="s">
        <v>21</v>
      </c>
      <c r="AP7" s="99"/>
      <c r="AQ7" s="98" t="s">
        <v>22</v>
      </c>
      <c r="AR7" s="99"/>
      <c r="AS7" s="98" t="s">
        <v>23</v>
      </c>
      <c r="AT7" s="99"/>
      <c r="AU7" s="98" t="s">
        <v>24</v>
      </c>
      <c r="AV7" s="99"/>
      <c r="AW7" s="105" t="s">
        <v>25</v>
      </c>
      <c r="AX7" s="105"/>
      <c r="AY7" s="105" t="s">
        <v>26</v>
      </c>
      <c r="AZ7" s="105"/>
      <c r="BA7" s="98" t="s">
        <v>27</v>
      </c>
      <c r="BB7" s="99"/>
      <c r="BC7" s="98" t="s">
        <v>28</v>
      </c>
      <c r="BD7" s="99"/>
      <c r="BE7" s="98" t="s">
        <v>29</v>
      </c>
      <c r="BF7" s="99"/>
      <c r="BG7" s="98" t="s">
        <v>30</v>
      </c>
      <c r="BH7" s="99"/>
      <c r="BI7" s="98" t="s">
        <v>31</v>
      </c>
      <c r="BJ7" s="99"/>
      <c r="BK7" s="98" t="s">
        <v>32</v>
      </c>
      <c r="BL7" s="99"/>
      <c r="BM7" s="98" t="s">
        <v>33</v>
      </c>
      <c r="BN7" s="99"/>
      <c r="BO7" s="98" t="s">
        <v>34</v>
      </c>
      <c r="BP7" s="99"/>
      <c r="BQ7" s="98" t="s">
        <v>35</v>
      </c>
      <c r="BR7" s="99"/>
      <c r="BS7" s="98" t="s">
        <v>36</v>
      </c>
      <c r="BT7" s="99"/>
      <c r="BU7" s="98" t="s">
        <v>37</v>
      </c>
      <c r="BV7" s="99"/>
      <c r="BW7" s="98" t="s">
        <v>38</v>
      </c>
      <c r="BX7" s="99"/>
      <c r="BY7" s="105" t="s">
        <v>39</v>
      </c>
      <c r="BZ7" s="105"/>
      <c r="CA7" s="98" t="s">
        <v>40</v>
      </c>
      <c r="CB7" s="99"/>
      <c r="CC7" s="98" t="s">
        <v>41</v>
      </c>
      <c r="CD7" s="99"/>
      <c r="CE7" s="98" t="s">
        <v>42</v>
      </c>
      <c r="CF7" s="99"/>
      <c r="CG7" s="98" t="s">
        <v>43</v>
      </c>
      <c r="CH7" s="99"/>
      <c r="CI7" s="98" t="s">
        <v>44</v>
      </c>
      <c r="CJ7" s="99"/>
      <c r="CK7" s="98" t="s">
        <v>45</v>
      </c>
      <c r="CL7" s="99"/>
      <c r="CM7" s="98" t="s">
        <v>46</v>
      </c>
      <c r="CN7" s="99"/>
      <c r="CO7" s="98" t="s">
        <v>47</v>
      </c>
      <c r="CP7" s="99"/>
      <c r="CQ7" s="98" t="s">
        <v>48</v>
      </c>
      <c r="CR7" s="99"/>
      <c r="CS7" s="98" t="s">
        <v>49</v>
      </c>
      <c r="CT7" s="99"/>
      <c r="CU7" s="98" t="s">
        <v>50</v>
      </c>
      <c r="CV7" s="99"/>
      <c r="CW7" s="98" t="s">
        <v>51</v>
      </c>
      <c r="CX7" s="99"/>
      <c r="CY7" s="98" t="s">
        <v>52</v>
      </c>
      <c r="CZ7" s="99"/>
      <c r="DA7" s="98" t="s">
        <v>53</v>
      </c>
      <c r="DB7" s="99"/>
      <c r="DC7" s="98" t="s">
        <v>54</v>
      </c>
      <c r="DD7" s="99"/>
      <c r="DE7" s="98" t="s">
        <v>55</v>
      </c>
      <c r="DF7" s="99"/>
      <c r="DG7" s="98" t="s">
        <v>56</v>
      </c>
      <c r="DH7" s="99"/>
      <c r="DI7" s="98" t="s">
        <v>57</v>
      </c>
      <c r="DJ7" s="99"/>
      <c r="DK7" s="98" t="s">
        <v>58</v>
      </c>
      <c r="DL7" s="99"/>
      <c r="DM7" s="98" t="s">
        <v>59</v>
      </c>
      <c r="DN7" s="99"/>
      <c r="DO7" s="98" t="s">
        <v>60</v>
      </c>
      <c r="DP7" s="104"/>
      <c r="DQ7" s="105" t="s">
        <v>61</v>
      </c>
      <c r="DR7" s="105"/>
    </row>
    <row r="8" spans="1:124" s="10" customFormat="1" ht="23.25" customHeight="1" x14ac:dyDescent="0.25">
      <c r="A8" s="107"/>
      <c r="B8" s="108"/>
      <c r="C8" s="110"/>
      <c r="D8" s="111"/>
      <c r="E8" s="111"/>
      <c r="F8" s="111"/>
      <c r="G8" s="113"/>
      <c r="H8" s="113"/>
      <c r="I8" s="113"/>
      <c r="J8" s="113"/>
      <c r="K8" s="106" t="s">
        <v>62</v>
      </c>
      <c r="L8" s="106"/>
      <c r="M8" s="106"/>
      <c r="N8" s="106"/>
      <c r="O8" s="103" t="s">
        <v>63</v>
      </c>
      <c r="P8" s="103"/>
      <c r="Q8" s="103" t="s">
        <v>64</v>
      </c>
      <c r="R8" s="103"/>
      <c r="S8" s="103" t="s">
        <v>65</v>
      </c>
      <c r="T8" s="103"/>
      <c r="U8" s="103" t="s">
        <v>66</v>
      </c>
      <c r="V8" s="103"/>
      <c r="W8" s="103" t="s">
        <v>67</v>
      </c>
      <c r="X8" s="103"/>
      <c r="Y8" s="103" t="s">
        <v>68</v>
      </c>
      <c r="Z8" s="103"/>
      <c r="AA8" s="100" t="s">
        <v>69</v>
      </c>
      <c r="AB8" s="101"/>
      <c r="AC8" s="100" t="s">
        <v>70</v>
      </c>
      <c r="AD8" s="101"/>
      <c r="AE8" s="100" t="s">
        <v>71</v>
      </c>
      <c r="AF8" s="101"/>
      <c r="AG8" s="100" t="s">
        <v>72</v>
      </c>
      <c r="AH8" s="101"/>
      <c r="AI8" s="100" t="s">
        <v>73</v>
      </c>
      <c r="AJ8" s="101"/>
      <c r="AK8" s="100" t="s">
        <v>74</v>
      </c>
      <c r="AL8" s="101"/>
      <c r="AM8" s="100" t="s">
        <v>75</v>
      </c>
      <c r="AN8" s="101"/>
      <c r="AO8" s="100" t="s">
        <v>76</v>
      </c>
      <c r="AP8" s="101"/>
      <c r="AQ8" s="100" t="s">
        <v>77</v>
      </c>
      <c r="AR8" s="101"/>
      <c r="AS8" s="100" t="s">
        <v>78</v>
      </c>
      <c r="AT8" s="101"/>
      <c r="AU8" s="100" t="s">
        <v>79</v>
      </c>
      <c r="AV8" s="101"/>
      <c r="AW8" s="100" t="s">
        <v>80</v>
      </c>
      <c r="AX8" s="101"/>
      <c r="AY8" s="100" t="s">
        <v>81</v>
      </c>
      <c r="AZ8" s="101"/>
      <c r="BA8" s="100" t="s">
        <v>82</v>
      </c>
      <c r="BB8" s="101"/>
      <c r="BC8" s="100" t="s">
        <v>83</v>
      </c>
      <c r="BD8" s="101"/>
      <c r="BE8" s="100" t="s">
        <v>84</v>
      </c>
      <c r="BF8" s="101"/>
      <c r="BG8" s="100" t="s">
        <v>85</v>
      </c>
      <c r="BH8" s="101"/>
      <c r="BI8" s="100" t="s">
        <v>86</v>
      </c>
      <c r="BJ8" s="101"/>
      <c r="BK8" s="100" t="s">
        <v>87</v>
      </c>
      <c r="BL8" s="101"/>
      <c r="BM8" s="100" t="s">
        <v>88</v>
      </c>
      <c r="BN8" s="101"/>
      <c r="BO8" s="100" t="s">
        <v>89</v>
      </c>
      <c r="BP8" s="101"/>
      <c r="BQ8" s="100" t="s">
        <v>90</v>
      </c>
      <c r="BR8" s="101"/>
      <c r="BS8" s="100" t="s">
        <v>91</v>
      </c>
      <c r="BT8" s="101"/>
      <c r="BU8" s="100" t="s">
        <v>92</v>
      </c>
      <c r="BV8" s="101"/>
      <c r="BW8" s="100" t="s">
        <v>93</v>
      </c>
      <c r="BX8" s="101"/>
      <c r="BY8" s="100" t="s">
        <v>94</v>
      </c>
      <c r="BZ8" s="101"/>
      <c r="CA8" s="100" t="s">
        <v>95</v>
      </c>
      <c r="CB8" s="101"/>
      <c r="CC8" s="100" t="s">
        <v>96</v>
      </c>
      <c r="CD8" s="101"/>
      <c r="CE8" s="100" t="s">
        <v>97</v>
      </c>
      <c r="CF8" s="101"/>
      <c r="CG8" s="102" t="s">
        <v>98</v>
      </c>
      <c r="CH8" s="101"/>
      <c r="CI8" s="100" t="s">
        <v>99</v>
      </c>
      <c r="CJ8" s="101"/>
      <c r="CK8" s="100" t="s">
        <v>100</v>
      </c>
      <c r="CL8" s="101"/>
      <c r="CM8" s="100" t="s">
        <v>101</v>
      </c>
      <c r="CN8" s="101"/>
      <c r="CO8" s="100" t="s">
        <v>102</v>
      </c>
      <c r="CP8" s="101"/>
      <c r="CQ8" s="100" t="s">
        <v>103</v>
      </c>
      <c r="CR8" s="101"/>
      <c r="CS8" s="100" t="s">
        <v>104</v>
      </c>
      <c r="CT8" s="101"/>
      <c r="CU8" s="100" t="s">
        <v>105</v>
      </c>
      <c r="CV8" s="101"/>
      <c r="CW8" s="100" t="s">
        <v>106</v>
      </c>
      <c r="CX8" s="101"/>
      <c r="CY8" s="100" t="s">
        <v>107</v>
      </c>
      <c r="CZ8" s="101"/>
      <c r="DA8" s="100" t="s">
        <v>108</v>
      </c>
      <c r="DB8" s="101"/>
      <c r="DC8" s="100" t="s">
        <v>109</v>
      </c>
      <c r="DD8" s="101"/>
      <c r="DE8" s="100" t="s">
        <v>110</v>
      </c>
      <c r="DF8" s="101"/>
      <c r="DG8" s="100" t="s">
        <v>111</v>
      </c>
      <c r="DH8" s="101"/>
      <c r="DI8" s="100" t="s">
        <v>112</v>
      </c>
      <c r="DJ8" s="101"/>
      <c r="DK8" s="100" t="s">
        <v>113</v>
      </c>
      <c r="DL8" s="101"/>
      <c r="DM8" s="100" t="s">
        <v>114</v>
      </c>
      <c r="DN8" s="101"/>
      <c r="DO8" s="11"/>
      <c r="DP8" s="11"/>
      <c r="DQ8" s="12"/>
      <c r="DR8" s="13"/>
    </row>
    <row r="9" spans="1:124" s="10" customFormat="1" ht="13.5" customHeight="1" x14ac:dyDescent="0.25">
      <c r="A9" s="107"/>
      <c r="B9" s="108"/>
      <c r="C9" s="110"/>
      <c r="D9" s="111"/>
      <c r="E9" s="111"/>
      <c r="F9" s="111"/>
      <c r="G9" s="113"/>
      <c r="H9" s="113"/>
      <c r="I9" s="113"/>
      <c r="J9" s="113"/>
      <c r="K9" s="115" t="s">
        <v>115</v>
      </c>
      <c r="L9" s="115" t="s">
        <v>116</v>
      </c>
      <c r="M9" s="115" t="s">
        <v>117</v>
      </c>
      <c r="N9" s="115" t="s">
        <v>118</v>
      </c>
      <c r="O9" s="105" t="s">
        <v>119</v>
      </c>
      <c r="P9" s="105"/>
      <c r="Q9" s="105" t="s">
        <v>119</v>
      </c>
      <c r="R9" s="105"/>
      <c r="S9" s="105" t="s">
        <v>119</v>
      </c>
      <c r="T9" s="105"/>
      <c r="U9" s="105" t="s">
        <v>120</v>
      </c>
      <c r="V9" s="105"/>
      <c r="W9" s="105" t="s">
        <v>121</v>
      </c>
      <c r="X9" s="105"/>
      <c r="Y9" s="105" t="s">
        <v>119</v>
      </c>
      <c r="Z9" s="105"/>
      <c r="AA9" s="98" t="s">
        <v>119</v>
      </c>
      <c r="AB9" s="99"/>
      <c r="AC9" s="98" t="s">
        <v>122</v>
      </c>
      <c r="AD9" s="99"/>
      <c r="AE9" s="98" t="s">
        <v>122</v>
      </c>
      <c r="AF9" s="99"/>
      <c r="AG9" s="98" t="s">
        <v>119</v>
      </c>
      <c r="AH9" s="99"/>
      <c r="AI9" s="98" t="s">
        <v>123</v>
      </c>
      <c r="AJ9" s="99"/>
      <c r="AK9" s="98" t="s">
        <v>123</v>
      </c>
      <c r="AL9" s="99"/>
      <c r="AM9" s="98" t="s">
        <v>120</v>
      </c>
      <c r="AN9" s="99"/>
      <c r="AO9" s="98" t="s">
        <v>124</v>
      </c>
      <c r="AP9" s="99"/>
      <c r="AQ9" s="98" t="s">
        <v>125</v>
      </c>
      <c r="AR9" s="99"/>
      <c r="AS9" s="98" t="s">
        <v>124</v>
      </c>
      <c r="AT9" s="99"/>
      <c r="AU9" s="98" t="s">
        <v>120</v>
      </c>
      <c r="AV9" s="99"/>
      <c r="AW9" s="98" t="s">
        <v>125</v>
      </c>
      <c r="AX9" s="99"/>
      <c r="AY9" s="98" t="s">
        <v>125</v>
      </c>
      <c r="AZ9" s="99"/>
      <c r="BA9" s="98" t="s">
        <v>126</v>
      </c>
      <c r="BB9" s="99"/>
      <c r="BC9" s="98" t="s">
        <v>124</v>
      </c>
      <c r="BD9" s="99"/>
      <c r="BE9" s="98" t="s">
        <v>124</v>
      </c>
      <c r="BF9" s="99"/>
      <c r="BG9" s="98" t="s">
        <v>124</v>
      </c>
      <c r="BH9" s="99"/>
      <c r="BI9" s="98" t="s">
        <v>123</v>
      </c>
      <c r="BJ9" s="99"/>
      <c r="BK9" s="98" t="s">
        <v>121</v>
      </c>
      <c r="BL9" s="99"/>
      <c r="BM9" s="98" t="s">
        <v>124</v>
      </c>
      <c r="BN9" s="99"/>
      <c r="BO9" s="98" t="s">
        <v>125</v>
      </c>
      <c r="BP9" s="99"/>
      <c r="BQ9" s="98" t="s">
        <v>127</v>
      </c>
      <c r="BR9" s="99"/>
      <c r="BS9" s="98" t="s">
        <v>125</v>
      </c>
      <c r="BT9" s="99"/>
      <c r="BU9" s="98" t="s">
        <v>128</v>
      </c>
      <c r="BV9" s="99"/>
      <c r="BW9" s="98" t="s">
        <v>125</v>
      </c>
      <c r="BX9" s="99"/>
      <c r="BY9" s="98" t="s">
        <v>123</v>
      </c>
      <c r="BZ9" s="99"/>
      <c r="CA9" s="98" t="s">
        <v>127</v>
      </c>
      <c r="CB9" s="99"/>
      <c r="CC9" s="98" t="s">
        <v>125</v>
      </c>
      <c r="CD9" s="99"/>
      <c r="CE9" s="98" t="s">
        <v>124</v>
      </c>
      <c r="CF9" s="99"/>
      <c r="CG9" s="98" t="s">
        <v>128</v>
      </c>
      <c r="CH9" s="99"/>
      <c r="CI9" s="98" t="s">
        <v>128</v>
      </c>
      <c r="CJ9" s="99"/>
      <c r="CK9" s="98" t="s">
        <v>126</v>
      </c>
      <c r="CL9" s="99"/>
      <c r="CM9" s="98" t="s">
        <v>124</v>
      </c>
      <c r="CN9" s="99"/>
      <c r="CO9" s="98" t="s">
        <v>129</v>
      </c>
      <c r="CP9" s="99"/>
      <c r="CQ9" s="98" t="s">
        <v>127</v>
      </c>
      <c r="CR9" s="99"/>
      <c r="CS9" s="98" t="s">
        <v>130</v>
      </c>
      <c r="CT9" s="99"/>
      <c r="CU9" s="98" t="s">
        <v>130</v>
      </c>
      <c r="CV9" s="99"/>
      <c r="CW9" s="98" t="s">
        <v>130</v>
      </c>
      <c r="CX9" s="99"/>
      <c r="CY9" s="98" t="s">
        <v>130</v>
      </c>
      <c r="CZ9" s="99"/>
      <c r="DA9" s="98" t="s">
        <v>130</v>
      </c>
      <c r="DB9" s="99"/>
      <c r="DC9" s="98" t="s">
        <v>127</v>
      </c>
      <c r="DD9" s="99"/>
      <c r="DE9" s="98" t="s">
        <v>130</v>
      </c>
      <c r="DF9" s="99"/>
      <c r="DG9" s="98" t="s">
        <v>131</v>
      </c>
      <c r="DH9" s="99"/>
      <c r="DI9" s="98" t="s">
        <v>132</v>
      </c>
      <c r="DJ9" s="99"/>
      <c r="DK9" s="98" t="s">
        <v>131</v>
      </c>
      <c r="DL9" s="99"/>
      <c r="DM9" s="98" t="s">
        <v>132</v>
      </c>
      <c r="DN9" s="99"/>
      <c r="DO9" s="52"/>
      <c r="DP9" s="52"/>
      <c r="DQ9" s="12"/>
      <c r="DR9" s="13"/>
    </row>
    <row r="10" spans="1:124" s="17" customFormat="1" ht="46.5" customHeight="1" x14ac:dyDescent="0.2">
      <c r="A10" s="107"/>
      <c r="B10" s="109"/>
      <c r="C10" s="110"/>
      <c r="D10" s="111"/>
      <c r="E10" s="111"/>
      <c r="F10" s="111"/>
      <c r="G10" s="113"/>
      <c r="H10" s="113"/>
      <c r="I10" s="113"/>
      <c r="J10" s="113"/>
      <c r="K10" s="115"/>
      <c r="L10" s="115"/>
      <c r="M10" s="115"/>
      <c r="N10" s="115"/>
      <c r="O10" s="15" t="s">
        <v>133</v>
      </c>
      <c r="P10" s="15" t="s">
        <v>134</v>
      </c>
      <c r="Q10" s="15" t="s">
        <v>135</v>
      </c>
      <c r="R10" s="15" t="s">
        <v>134</v>
      </c>
      <c r="S10" s="15" t="s">
        <v>135</v>
      </c>
      <c r="T10" s="15" t="s">
        <v>134</v>
      </c>
      <c r="U10" s="15" t="s">
        <v>135</v>
      </c>
      <c r="V10" s="15" t="s">
        <v>134</v>
      </c>
      <c r="W10" s="15" t="s">
        <v>135</v>
      </c>
      <c r="X10" s="15" t="s">
        <v>134</v>
      </c>
      <c r="Y10" s="15" t="s">
        <v>135</v>
      </c>
      <c r="Z10" s="15" t="s">
        <v>134</v>
      </c>
      <c r="AA10" s="14" t="s">
        <v>135</v>
      </c>
      <c r="AB10" s="14" t="s">
        <v>134</v>
      </c>
      <c r="AC10" s="14" t="s">
        <v>135</v>
      </c>
      <c r="AD10" s="14" t="s">
        <v>134</v>
      </c>
      <c r="AE10" s="14" t="s">
        <v>135</v>
      </c>
      <c r="AF10" s="14" t="s">
        <v>134</v>
      </c>
      <c r="AG10" s="14" t="s">
        <v>135</v>
      </c>
      <c r="AH10" s="14" t="s">
        <v>134</v>
      </c>
      <c r="AI10" s="14" t="s">
        <v>135</v>
      </c>
      <c r="AJ10" s="14" t="s">
        <v>134</v>
      </c>
      <c r="AK10" s="14" t="s">
        <v>135</v>
      </c>
      <c r="AL10" s="14" t="s">
        <v>134</v>
      </c>
      <c r="AM10" s="14" t="s">
        <v>135</v>
      </c>
      <c r="AN10" s="14" t="s">
        <v>134</v>
      </c>
      <c r="AO10" s="14" t="s">
        <v>135</v>
      </c>
      <c r="AP10" s="14" t="s">
        <v>134</v>
      </c>
      <c r="AQ10" s="14" t="s">
        <v>135</v>
      </c>
      <c r="AR10" s="14" t="s">
        <v>134</v>
      </c>
      <c r="AS10" s="14" t="s">
        <v>135</v>
      </c>
      <c r="AT10" s="14" t="s">
        <v>134</v>
      </c>
      <c r="AU10" s="14" t="s">
        <v>135</v>
      </c>
      <c r="AV10" s="14" t="s">
        <v>134</v>
      </c>
      <c r="AW10" s="15" t="s">
        <v>135</v>
      </c>
      <c r="AX10" s="15" t="s">
        <v>134</v>
      </c>
      <c r="AY10" s="15" t="s">
        <v>135</v>
      </c>
      <c r="AZ10" s="15" t="s">
        <v>134</v>
      </c>
      <c r="BA10" s="14" t="s">
        <v>135</v>
      </c>
      <c r="BB10" s="14" t="s">
        <v>134</v>
      </c>
      <c r="BC10" s="14" t="s">
        <v>135</v>
      </c>
      <c r="BD10" s="14" t="s">
        <v>134</v>
      </c>
      <c r="BE10" s="14" t="s">
        <v>135</v>
      </c>
      <c r="BF10" s="14" t="s">
        <v>134</v>
      </c>
      <c r="BG10" s="14" t="s">
        <v>135</v>
      </c>
      <c r="BH10" s="14" t="s">
        <v>134</v>
      </c>
      <c r="BI10" s="14" t="s">
        <v>135</v>
      </c>
      <c r="BJ10" s="14" t="s">
        <v>134</v>
      </c>
      <c r="BK10" s="14" t="s">
        <v>135</v>
      </c>
      <c r="BL10" s="14" t="s">
        <v>134</v>
      </c>
      <c r="BM10" s="14" t="s">
        <v>135</v>
      </c>
      <c r="BN10" s="14" t="s">
        <v>134</v>
      </c>
      <c r="BO10" s="14" t="s">
        <v>135</v>
      </c>
      <c r="BP10" s="14" t="s">
        <v>134</v>
      </c>
      <c r="BQ10" s="14" t="s">
        <v>135</v>
      </c>
      <c r="BR10" s="14" t="s">
        <v>134</v>
      </c>
      <c r="BS10" s="14" t="s">
        <v>135</v>
      </c>
      <c r="BT10" s="14" t="s">
        <v>134</v>
      </c>
      <c r="BU10" s="14" t="s">
        <v>135</v>
      </c>
      <c r="BV10" s="14" t="s">
        <v>134</v>
      </c>
      <c r="BW10" s="14" t="s">
        <v>135</v>
      </c>
      <c r="BX10" s="14" t="s">
        <v>134</v>
      </c>
      <c r="BY10" s="15" t="s">
        <v>135</v>
      </c>
      <c r="BZ10" s="15" t="s">
        <v>134</v>
      </c>
      <c r="CA10" s="14" t="s">
        <v>135</v>
      </c>
      <c r="CB10" s="14" t="s">
        <v>134</v>
      </c>
      <c r="CC10" s="14" t="s">
        <v>135</v>
      </c>
      <c r="CD10" s="14" t="s">
        <v>134</v>
      </c>
      <c r="CE10" s="14" t="s">
        <v>135</v>
      </c>
      <c r="CF10" s="14" t="s">
        <v>134</v>
      </c>
      <c r="CG10" s="14" t="s">
        <v>135</v>
      </c>
      <c r="CH10" s="14" t="s">
        <v>134</v>
      </c>
      <c r="CI10" s="14" t="s">
        <v>135</v>
      </c>
      <c r="CJ10" s="14" t="s">
        <v>134</v>
      </c>
      <c r="CK10" s="14" t="s">
        <v>136</v>
      </c>
      <c r="CL10" s="14" t="s">
        <v>134</v>
      </c>
      <c r="CM10" s="14" t="s">
        <v>136</v>
      </c>
      <c r="CN10" s="14" t="s">
        <v>134</v>
      </c>
      <c r="CO10" s="14" t="s">
        <v>136</v>
      </c>
      <c r="CP10" s="14" t="s">
        <v>134</v>
      </c>
      <c r="CQ10" s="14" t="s">
        <v>136</v>
      </c>
      <c r="CR10" s="14" t="s">
        <v>134</v>
      </c>
      <c r="CS10" s="14" t="s">
        <v>136</v>
      </c>
      <c r="CT10" s="14" t="s">
        <v>134</v>
      </c>
      <c r="CU10" s="14" t="s">
        <v>136</v>
      </c>
      <c r="CV10" s="14" t="s">
        <v>134</v>
      </c>
      <c r="CW10" s="14" t="s">
        <v>136</v>
      </c>
      <c r="CX10" s="14" t="s">
        <v>134</v>
      </c>
      <c r="CY10" s="14" t="s">
        <v>136</v>
      </c>
      <c r="CZ10" s="14" t="s">
        <v>134</v>
      </c>
      <c r="DA10" s="14" t="s">
        <v>136</v>
      </c>
      <c r="DB10" s="14" t="s">
        <v>134</v>
      </c>
      <c r="DC10" s="14" t="s">
        <v>136</v>
      </c>
      <c r="DD10" s="14" t="s">
        <v>134</v>
      </c>
      <c r="DE10" s="14" t="s">
        <v>136</v>
      </c>
      <c r="DF10" s="14" t="s">
        <v>134</v>
      </c>
      <c r="DG10" s="14" t="s">
        <v>136</v>
      </c>
      <c r="DH10" s="14" t="s">
        <v>134</v>
      </c>
      <c r="DI10" s="14" t="s">
        <v>136</v>
      </c>
      <c r="DJ10" s="14" t="s">
        <v>134</v>
      </c>
      <c r="DK10" s="14" t="s">
        <v>136</v>
      </c>
      <c r="DL10" s="14" t="s">
        <v>134</v>
      </c>
      <c r="DM10" s="14" t="s">
        <v>136</v>
      </c>
      <c r="DN10" s="14" t="s">
        <v>134</v>
      </c>
      <c r="DO10" s="16" t="s">
        <v>135</v>
      </c>
      <c r="DP10" s="14" t="s">
        <v>134</v>
      </c>
      <c r="DQ10" s="16" t="s">
        <v>135</v>
      </c>
      <c r="DR10" s="15" t="s">
        <v>134</v>
      </c>
    </row>
    <row r="11" spans="1:124" s="10" customFormat="1" ht="20.25" customHeight="1" x14ac:dyDescent="0.25">
      <c r="A11" s="18"/>
      <c r="B11" s="82"/>
      <c r="C11" s="83" t="s">
        <v>137</v>
      </c>
      <c r="D11" s="34"/>
      <c r="E11" s="34"/>
      <c r="F11" s="34"/>
      <c r="G11" s="84"/>
      <c r="H11" s="84"/>
      <c r="I11" s="84"/>
      <c r="J11" s="84"/>
      <c r="K11" s="84"/>
      <c r="L11" s="84"/>
      <c r="M11" s="84"/>
      <c r="N11" s="84"/>
      <c r="O11" s="85"/>
      <c r="P11" s="86">
        <v>1.01</v>
      </c>
      <c r="Q11" s="86"/>
      <c r="R11" s="86">
        <v>1.01</v>
      </c>
      <c r="S11" s="86"/>
      <c r="T11" s="86">
        <v>1.01</v>
      </c>
      <c r="U11" s="86"/>
      <c r="V11" s="86">
        <v>0.995</v>
      </c>
      <c r="W11" s="86"/>
      <c r="X11" s="86">
        <v>1.0269999999999999</v>
      </c>
      <c r="Y11" s="86"/>
      <c r="Z11" s="86">
        <v>1.01</v>
      </c>
      <c r="AA11" s="20"/>
      <c r="AB11" s="20">
        <v>1.01</v>
      </c>
      <c r="AC11" s="20"/>
      <c r="AD11" s="20">
        <v>1.25</v>
      </c>
      <c r="AE11" s="20"/>
      <c r="AF11" s="20">
        <v>1.25</v>
      </c>
      <c r="AG11" s="20"/>
      <c r="AH11" s="20">
        <v>1.01</v>
      </c>
      <c r="AI11" s="20"/>
      <c r="AJ11" s="20">
        <v>0.91</v>
      </c>
      <c r="AK11" s="20"/>
      <c r="AL11" s="20">
        <v>0.91</v>
      </c>
      <c r="AM11" s="20"/>
      <c r="AN11" s="20">
        <v>0.995</v>
      </c>
      <c r="AO11" s="20"/>
      <c r="AP11" s="20">
        <v>1.016</v>
      </c>
      <c r="AQ11" s="20"/>
      <c r="AR11" s="20">
        <v>0.91</v>
      </c>
      <c r="AS11" s="20"/>
      <c r="AT11" s="20">
        <v>1.016</v>
      </c>
      <c r="AU11" s="20"/>
      <c r="AV11" s="20">
        <v>0.995</v>
      </c>
      <c r="AW11" s="20"/>
      <c r="AX11" s="20">
        <v>0.91</v>
      </c>
      <c r="AY11" s="20"/>
      <c r="AZ11" s="20">
        <v>0.91</v>
      </c>
      <c r="BA11" s="20"/>
      <c r="BB11" s="20">
        <v>0.995</v>
      </c>
      <c r="BC11" s="20"/>
      <c r="BD11" s="20">
        <v>1.016</v>
      </c>
      <c r="BE11" s="20"/>
      <c r="BF11" s="20">
        <v>1.016</v>
      </c>
      <c r="BG11" s="20"/>
      <c r="BH11" s="20">
        <v>1.016</v>
      </c>
      <c r="BI11" s="20"/>
      <c r="BJ11" s="20">
        <v>0.91</v>
      </c>
      <c r="BK11" s="20"/>
      <c r="BL11" s="20">
        <v>1.0269999999999999</v>
      </c>
      <c r="BM11" s="20"/>
      <c r="BN11" s="20">
        <v>1.016</v>
      </c>
      <c r="BO11" s="20"/>
      <c r="BP11" s="20">
        <v>0.91</v>
      </c>
      <c r="BQ11" s="20"/>
      <c r="BR11" s="20">
        <v>1.1299999999999999</v>
      </c>
      <c r="BS11" s="20"/>
      <c r="BT11" s="20">
        <v>0.91</v>
      </c>
      <c r="BU11" s="20"/>
      <c r="BV11" s="20">
        <v>0.754</v>
      </c>
      <c r="BW11" s="20"/>
      <c r="BX11" s="20">
        <v>0.91</v>
      </c>
      <c r="BY11" s="20"/>
      <c r="BZ11" s="20">
        <v>0.91</v>
      </c>
      <c r="CA11" s="20"/>
      <c r="CB11" s="20">
        <v>1.1299999999999999</v>
      </c>
      <c r="CC11" s="20"/>
      <c r="CD11" s="20">
        <v>0.91</v>
      </c>
      <c r="CE11" s="20"/>
      <c r="CF11" s="20">
        <v>1.016</v>
      </c>
      <c r="CG11" s="20"/>
      <c r="CH11" s="20">
        <v>0.754</v>
      </c>
      <c r="CI11" s="20"/>
      <c r="CJ11" s="20">
        <v>0.754</v>
      </c>
      <c r="CK11" s="20"/>
      <c r="CL11" s="20">
        <v>0.995</v>
      </c>
      <c r="CM11" s="20"/>
      <c r="CN11" s="20">
        <v>0.995</v>
      </c>
      <c r="CO11" s="20"/>
      <c r="CP11" s="20">
        <v>1.119</v>
      </c>
      <c r="CQ11" s="20"/>
      <c r="CR11" s="20">
        <v>1.1299999999999999</v>
      </c>
      <c r="CS11" s="20"/>
      <c r="CT11" s="20">
        <v>1.1140000000000001</v>
      </c>
      <c r="CU11" s="20"/>
      <c r="CV11" s="20">
        <v>1.1140000000000001</v>
      </c>
      <c r="CW11" s="20"/>
      <c r="CX11" s="20">
        <v>1.119</v>
      </c>
      <c r="CY11" s="20"/>
      <c r="CZ11" s="20">
        <v>1.1140000000000001</v>
      </c>
      <c r="DA11" s="20"/>
      <c r="DB11" s="20">
        <v>1.119</v>
      </c>
      <c r="DC11" s="20"/>
      <c r="DD11" s="20">
        <v>1.1299999999999999</v>
      </c>
      <c r="DE11" s="20"/>
      <c r="DF11" s="20">
        <v>1.1140000000000001</v>
      </c>
      <c r="DG11" s="20"/>
      <c r="DH11" s="20">
        <v>1.35</v>
      </c>
      <c r="DI11" s="20"/>
      <c r="DJ11" s="20">
        <v>1.26</v>
      </c>
      <c r="DK11" s="20"/>
      <c r="DL11" s="20">
        <v>1.35</v>
      </c>
      <c r="DM11" s="20"/>
      <c r="DN11" s="20">
        <v>1.26</v>
      </c>
      <c r="DO11" s="20"/>
      <c r="DP11" s="20">
        <v>1</v>
      </c>
      <c r="DQ11" s="21"/>
      <c r="DR11" s="22"/>
    </row>
    <row r="12" spans="1:124" s="10" customFormat="1" ht="20.25" customHeight="1" x14ac:dyDescent="0.25">
      <c r="A12" s="18"/>
      <c r="B12" s="82"/>
      <c r="C12" s="83" t="s">
        <v>138</v>
      </c>
      <c r="D12" s="34"/>
      <c r="E12" s="34"/>
      <c r="F12" s="34"/>
      <c r="G12" s="84"/>
      <c r="H12" s="84"/>
      <c r="I12" s="84"/>
      <c r="J12" s="84"/>
      <c r="K12" s="84"/>
      <c r="L12" s="84"/>
      <c r="M12" s="84"/>
      <c r="N12" s="84"/>
      <c r="O12" s="85"/>
      <c r="P12" s="86">
        <v>1.1000000000000001</v>
      </c>
      <c r="Q12" s="86"/>
      <c r="R12" s="86">
        <v>1.1000000000000001</v>
      </c>
      <c r="S12" s="86"/>
      <c r="T12" s="86">
        <v>1.4</v>
      </c>
      <c r="U12" s="86"/>
      <c r="V12" s="86">
        <v>1.1000000000000001</v>
      </c>
      <c r="W12" s="86"/>
      <c r="X12" s="86">
        <v>1.1000000000000001</v>
      </c>
      <c r="Y12" s="86"/>
      <c r="Z12" s="86">
        <v>1.1000000000000001</v>
      </c>
      <c r="AA12" s="20"/>
      <c r="AB12" s="20">
        <v>1.4</v>
      </c>
      <c r="AC12" s="20"/>
      <c r="AD12" s="20">
        <v>1.4</v>
      </c>
      <c r="AE12" s="20"/>
      <c r="AF12" s="20">
        <v>1.25</v>
      </c>
      <c r="AG12" s="20"/>
      <c r="AH12" s="20">
        <v>1.1000000000000001</v>
      </c>
      <c r="AI12" s="20"/>
      <c r="AJ12" s="20">
        <v>0.9</v>
      </c>
      <c r="AK12" s="20"/>
      <c r="AL12" s="20">
        <v>0.9</v>
      </c>
      <c r="AM12" s="20"/>
      <c r="AN12" s="20">
        <v>1.1000000000000001</v>
      </c>
      <c r="AO12" s="20"/>
      <c r="AP12" s="20">
        <v>1.028</v>
      </c>
      <c r="AQ12" s="20"/>
      <c r="AR12" s="20">
        <v>0.9</v>
      </c>
      <c r="AS12" s="20"/>
      <c r="AT12" s="20">
        <v>1.028</v>
      </c>
      <c r="AU12" s="20"/>
      <c r="AV12" s="20">
        <v>1.1000000000000001</v>
      </c>
      <c r="AW12" s="20"/>
      <c r="AX12" s="20">
        <v>0.9</v>
      </c>
      <c r="AY12" s="20"/>
      <c r="AZ12" s="20">
        <v>0.9</v>
      </c>
      <c r="BA12" s="20"/>
      <c r="BB12" s="20">
        <v>0.995</v>
      </c>
      <c r="BC12" s="20"/>
      <c r="BD12" s="20">
        <v>1.028</v>
      </c>
      <c r="BE12" s="20"/>
      <c r="BF12" s="20">
        <v>0.995</v>
      </c>
      <c r="BG12" s="20"/>
      <c r="BH12" s="20">
        <v>0.995</v>
      </c>
      <c r="BI12" s="20"/>
      <c r="BJ12" s="20">
        <v>0.9</v>
      </c>
      <c r="BK12" s="20"/>
      <c r="BL12" s="20">
        <v>1.1000000000000001</v>
      </c>
      <c r="BM12" s="20"/>
      <c r="BN12" s="20">
        <v>1.028</v>
      </c>
      <c r="BO12" s="20"/>
      <c r="BP12" s="20">
        <v>0.91</v>
      </c>
      <c r="BQ12" s="20"/>
      <c r="BR12" s="20">
        <v>1.1299999999999999</v>
      </c>
      <c r="BS12" s="20"/>
      <c r="BT12" s="20">
        <v>0.91</v>
      </c>
      <c r="BU12" s="20"/>
      <c r="BV12" s="20">
        <v>0.754</v>
      </c>
      <c r="BW12" s="20"/>
      <c r="BX12" s="20">
        <v>0.91</v>
      </c>
      <c r="BY12" s="20"/>
      <c r="BZ12" s="20">
        <v>0.9</v>
      </c>
      <c r="CA12" s="20"/>
      <c r="CB12" s="20">
        <v>1.1299999999999999</v>
      </c>
      <c r="CC12" s="20"/>
      <c r="CD12" s="20">
        <v>0.91</v>
      </c>
      <c r="CE12" s="20"/>
      <c r="CF12" s="20">
        <v>1.028</v>
      </c>
      <c r="CG12" s="20"/>
      <c r="CH12" s="20">
        <v>0.754</v>
      </c>
      <c r="CI12" s="20"/>
      <c r="CJ12" s="20">
        <v>0.754</v>
      </c>
      <c r="CK12" s="20"/>
      <c r="CL12" s="20">
        <v>0.995</v>
      </c>
      <c r="CM12" s="20"/>
      <c r="CN12" s="20">
        <v>1.028</v>
      </c>
      <c r="CO12" s="20"/>
      <c r="CP12" s="20">
        <v>1.2</v>
      </c>
      <c r="CQ12" s="20"/>
      <c r="CR12" s="20">
        <v>1.1299999999999999</v>
      </c>
      <c r="CS12" s="20"/>
      <c r="CT12" s="20">
        <v>1.1579999999999999</v>
      </c>
      <c r="CU12" s="20"/>
      <c r="CV12" s="20">
        <v>0.9</v>
      </c>
      <c r="CW12" s="20"/>
      <c r="CX12" s="20">
        <v>1.1579999999999999</v>
      </c>
      <c r="CY12" s="20"/>
      <c r="CZ12" s="20">
        <v>1.1579999999999999</v>
      </c>
      <c r="DA12" s="20"/>
      <c r="DB12" s="20">
        <v>1.1579999999999999</v>
      </c>
      <c r="DC12" s="20"/>
      <c r="DD12" s="20">
        <v>1.1299999999999999</v>
      </c>
      <c r="DE12" s="20"/>
      <c r="DF12" s="20">
        <v>1.2</v>
      </c>
      <c r="DG12" s="20"/>
      <c r="DH12" s="20">
        <v>1.2</v>
      </c>
      <c r="DI12" s="20"/>
      <c r="DJ12" s="20">
        <v>1.2</v>
      </c>
      <c r="DK12" s="20"/>
      <c r="DL12" s="20">
        <v>1.2</v>
      </c>
      <c r="DM12" s="20"/>
      <c r="DN12" s="20">
        <v>1.1299999999999999</v>
      </c>
      <c r="DO12" s="20"/>
      <c r="DP12" s="20">
        <v>1</v>
      </c>
      <c r="DQ12" s="21"/>
      <c r="DR12" s="22"/>
    </row>
    <row r="13" spans="1:124" s="10" customFormat="1" ht="20.25" hidden="1" customHeight="1" x14ac:dyDescent="0.25">
      <c r="A13" s="33"/>
      <c r="B13" s="82"/>
      <c r="C13" s="83" t="s">
        <v>499</v>
      </c>
      <c r="D13" s="34"/>
      <c r="E13" s="34"/>
      <c r="F13" s="34"/>
      <c r="G13" s="84"/>
      <c r="H13" s="84"/>
      <c r="I13" s="84"/>
      <c r="J13" s="84"/>
      <c r="K13" s="84"/>
      <c r="L13" s="84"/>
      <c r="M13" s="84"/>
      <c r="N13" s="84"/>
      <c r="O13" s="85"/>
      <c r="P13" s="86"/>
      <c r="Q13" s="86"/>
      <c r="R13" s="86"/>
      <c r="S13" s="86"/>
      <c r="T13" s="86"/>
      <c r="U13" s="86"/>
      <c r="V13" s="86"/>
      <c r="W13" s="86"/>
      <c r="X13" s="86"/>
      <c r="Y13" s="86"/>
      <c r="Z13" s="86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  <c r="AQ13" s="20"/>
      <c r="AR13" s="20"/>
      <c r="AS13" s="20"/>
      <c r="AT13" s="20">
        <v>1.028</v>
      </c>
      <c r="AU13" s="20"/>
      <c r="AV13" s="20"/>
      <c r="AW13" s="20"/>
      <c r="AX13" s="20"/>
      <c r="AY13" s="20"/>
      <c r="AZ13" s="20"/>
      <c r="BA13" s="20"/>
      <c r="BB13" s="20"/>
      <c r="BC13" s="20"/>
      <c r="BD13" s="20"/>
      <c r="BE13" s="20"/>
      <c r="BF13" s="20"/>
      <c r="BG13" s="20"/>
      <c r="BH13" s="20"/>
      <c r="BI13" s="20"/>
      <c r="BJ13" s="20"/>
      <c r="BK13" s="20"/>
      <c r="BL13" s="20"/>
      <c r="BM13" s="20"/>
      <c r="BN13" s="20">
        <v>1.028</v>
      </c>
      <c r="BO13" s="20"/>
      <c r="BP13" s="20"/>
      <c r="BQ13" s="20"/>
      <c r="BR13" s="20"/>
      <c r="BS13" s="20"/>
      <c r="BT13" s="20"/>
      <c r="BU13" s="20"/>
      <c r="BV13" s="20"/>
      <c r="BW13" s="20"/>
      <c r="BX13" s="20"/>
      <c r="BY13" s="20"/>
      <c r="BZ13" s="20"/>
      <c r="CA13" s="20"/>
      <c r="CB13" s="20"/>
      <c r="CC13" s="20"/>
      <c r="CD13" s="20"/>
      <c r="CE13" s="20"/>
      <c r="CF13" s="20"/>
      <c r="CG13" s="20"/>
      <c r="CH13" s="20"/>
      <c r="CI13" s="20"/>
      <c r="CJ13" s="20"/>
      <c r="CK13" s="20"/>
      <c r="CL13" s="20"/>
      <c r="CM13" s="20"/>
      <c r="CN13" s="20"/>
      <c r="CO13" s="20"/>
      <c r="CP13" s="20"/>
      <c r="CQ13" s="20"/>
      <c r="CR13" s="20"/>
      <c r="CS13" s="20"/>
      <c r="CT13" s="20"/>
      <c r="CU13" s="20"/>
      <c r="CV13" s="20"/>
      <c r="CW13" s="20"/>
      <c r="CX13" s="20"/>
      <c r="CY13" s="20"/>
      <c r="CZ13" s="20"/>
      <c r="DA13" s="20"/>
      <c r="DB13" s="20"/>
      <c r="DC13" s="20"/>
      <c r="DD13" s="20"/>
      <c r="DE13" s="20"/>
      <c r="DF13" s="20"/>
      <c r="DG13" s="20"/>
      <c r="DH13" s="20"/>
      <c r="DI13" s="20"/>
      <c r="DJ13" s="20"/>
      <c r="DK13" s="20"/>
      <c r="DL13" s="20"/>
      <c r="DM13" s="20"/>
      <c r="DN13" s="20"/>
      <c r="DO13" s="20"/>
      <c r="DP13" s="20"/>
      <c r="DQ13" s="21"/>
      <c r="DR13" s="22"/>
    </row>
    <row r="14" spans="1:124" x14ac:dyDescent="0.25">
      <c r="A14" s="77">
        <v>1</v>
      </c>
      <c r="B14" s="87"/>
      <c r="C14" s="88" t="s">
        <v>139</v>
      </c>
      <c r="D14" s="88"/>
      <c r="E14" s="88"/>
      <c r="F14" s="88"/>
      <c r="G14" s="84">
        <v>0.5</v>
      </c>
      <c r="H14" s="89"/>
      <c r="I14" s="89"/>
      <c r="J14" s="89"/>
      <c r="K14" s="84"/>
      <c r="L14" s="84"/>
      <c r="M14" s="84"/>
      <c r="N14" s="84"/>
      <c r="O14" s="34">
        <f t="shared" ref="O14:BZ14" si="0">O15</f>
        <v>0</v>
      </c>
      <c r="P14" s="34">
        <f t="shared" si="0"/>
        <v>0</v>
      </c>
      <c r="Q14" s="34">
        <f t="shared" si="0"/>
        <v>0</v>
      </c>
      <c r="R14" s="34">
        <f t="shared" si="0"/>
        <v>0</v>
      </c>
      <c r="S14" s="34">
        <v>0</v>
      </c>
      <c r="T14" s="34">
        <f t="shared" si="0"/>
        <v>0</v>
      </c>
      <c r="U14" s="34">
        <f t="shared" si="0"/>
        <v>0</v>
      </c>
      <c r="V14" s="34">
        <f t="shared" si="0"/>
        <v>0</v>
      </c>
      <c r="W14" s="34">
        <f t="shared" si="0"/>
        <v>0</v>
      </c>
      <c r="X14" s="34">
        <f t="shared" si="0"/>
        <v>0</v>
      </c>
      <c r="Y14" s="34">
        <f t="shared" si="0"/>
        <v>0</v>
      </c>
      <c r="Z14" s="34">
        <f t="shared" si="0"/>
        <v>0</v>
      </c>
      <c r="AA14" s="34">
        <f t="shared" si="0"/>
        <v>0</v>
      </c>
      <c r="AB14" s="34">
        <f t="shared" si="0"/>
        <v>0</v>
      </c>
      <c r="AC14" s="34">
        <f t="shared" si="0"/>
        <v>0</v>
      </c>
      <c r="AD14" s="34">
        <f t="shared" si="0"/>
        <v>0</v>
      </c>
      <c r="AE14" s="34">
        <f t="shared" si="0"/>
        <v>324</v>
      </c>
      <c r="AF14" s="34">
        <f t="shared" si="0"/>
        <v>5329327.5</v>
      </c>
      <c r="AG14" s="34">
        <f t="shared" si="0"/>
        <v>0</v>
      </c>
      <c r="AH14" s="34">
        <f t="shared" si="0"/>
        <v>0</v>
      </c>
      <c r="AI14" s="34">
        <f t="shared" si="0"/>
        <v>0</v>
      </c>
      <c r="AJ14" s="34">
        <f t="shared" si="0"/>
        <v>0</v>
      </c>
      <c r="AK14" s="34">
        <f t="shared" si="0"/>
        <v>0</v>
      </c>
      <c r="AL14" s="34">
        <f t="shared" si="0"/>
        <v>0</v>
      </c>
      <c r="AM14" s="34">
        <f t="shared" si="0"/>
        <v>0</v>
      </c>
      <c r="AN14" s="34">
        <f t="shared" si="0"/>
        <v>0</v>
      </c>
      <c r="AO14" s="34">
        <f t="shared" si="0"/>
        <v>0</v>
      </c>
      <c r="AP14" s="34">
        <f t="shared" si="0"/>
        <v>0</v>
      </c>
      <c r="AQ14" s="34">
        <f t="shared" si="0"/>
        <v>0</v>
      </c>
      <c r="AR14" s="34">
        <f t="shared" si="0"/>
        <v>0</v>
      </c>
      <c r="AS14" s="34">
        <f t="shared" si="0"/>
        <v>100</v>
      </c>
      <c r="AT14" s="34">
        <f t="shared" si="0"/>
        <v>1615267.22</v>
      </c>
      <c r="AU14" s="34">
        <f t="shared" si="0"/>
        <v>0</v>
      </c>
      <c r="AV14" s="34">
        <f t="shared" si="0"/>
        <v>0</v>
      </c>
      <c r="AW14" s="34">
        <f t="shared" si="0"/>
        <v>0</v>
      </c>
      <c r="AX14" s="34">
        <f t="shared" si="0"/>
        <v>0</v>
      </c>
      <c r="AY14" s="34">
        <f t="shared" si="0"/>
        <v>0</v>
      </c>
      <c r="AZ14" s="34">
        <f t="shared" si="0"/>
        <v>0</v>
      </c>
      <c r="BA14" s="34">
        <f t="shared" si="0"/>
        <v>0</v>
      </c>
      <c r="BB14" s="34">
        <f t="shared" si="0"/>
        <v>0</v>
      </c>
      <c r="BC14" s="34">
        <f t="shared" si="0"/>
        <v>0</v>
      </c>
      <c r="BD14" s="34">
        <f t="shared" si="0"/>
        <v>0</v>
      </c>
      <c r="BE14" s="34">
        <f t="shared" si="0"/>
        <v>0</v>
      </c>
      <c r="BF14" s="34">
        <f t="shared" si="0"/>
        <v>0</v>
      </c>
      <c r="BG14" s="34">
        <f t="shared" si="0"/>
        <v>0</v>
      </c>
      <c r="BH14" s="34">
        <f t="shared" si="0"/>
        <v>0</v>
      </c>
      <c r="BI14" s="34">
        <f t="shared" si="0"/>
        <v>0</v>
      </c>
      <c r="BJ14" s="34">
        <f t="shared" si="0"/>
        <v>0</v>
      </c>
      <c r="BK14" s="34">
        <f t="shared" si="0"/>
        <v>0</v>
      </c>
      <c r="BL14" s="34">
        <f t="shared" si="0"/>
        <v>0</v>
      </c>
      <c r="BM14" s="34">
        <f t="shared" si="0"/>
        <v>300</v>
      </c>
      <c r="BN14" s="34">
        <f t="shared" si="0"/>
        <v>4038168.05</v>
      </c>
      <c r="BO14" s="34">
        <f t="shared" si="0"/>
        <v>0</v>
      </c>
      <c r="BP14" s="34">
        <f t="shared" si="0"/>
        <v>0</v>
      </c>
      <c r="BQ14" s="34">
        <f t="shared" si="0"/>
        <v>0</v>
      </c>
      <c r="BR14" s="34">
        <f t="shared" si="0"/>
        <v>0</v>
      </c>
      <c r="BS14" s="34">
        <f t="shared" si="0"/>
        <v>0</v>
      </c>
      <c r="BT14" s="34">
        <f t="shared" si="0"/>
        <v>0</v>
      </c>
      <c r="BU14" s="34">
        <f t="shared" si="0"/>
        <v>0</v>
      </c>
      <c r="BV14" s="34">
        <f t="shared" si="0"/>
        <v>0</v>
      </c>
      <c r="BW14" s="34">
        <f t="shared" si="0"/>
        <v>0</v>
      </c>
      <c r="BX14" s="34">
        <f t="shared" si="0"/>
        <v>0</v>
      </c>
      <c r="BY14" s="34">
        <f t="shared" si="0"/>
        <v>0</v>
      </c>
      <c r="BZ14" s="34">
        <f t="shared" si="0"/>
        <v>0</v>
      </c>
      <c r="CA14" s="34">
        <f t="shared" ref="CA14:DS14" si="1">CA15</f>
        <v>0</v>
      </c>
      <c r="CB14" s="34">
        <f t="shared" si="1"/>
        <v>0</v>
      </c>
      <c r="CC14" s="34">
        <f t="shared" si="1"/>
        <v>0</v>
      </c>
      <c r="CD14" s="34">
        <f t="shared" si="1"/>
        <v>0</v>
      </c>
      <c r="CE14" s="34">
        <f t="shared" si="1"/>
        <v>0</v>
      </c>
      <c r="CF14" s="34">
        <f t="shared" si="1"/>
        <v>0</v>
      </c>
      <c r="CG14" s="34">
        <f t="shared" si="1"/>
        <v>0</v>
      </c>
      <c r="CH14" s="34">
        <f t="shared" si="1"/>
        <v>0</v>
      </c>
      <c r="CI14" s="34">
        <f t="shared" si="1"/>
        <v>0</v>
      </c>
      <c r="CJ14" s="34">
        <f t="shared" si="1"/>
        <v>0</v>
      </c>
      <c r="CK14" s="34">
        <f t="shared" si="1"/>
        <v>0</v>
      </c>
      <c r="CL14" s="34">
        <f t="shared" si="1"/>
        <v>0</v>
      </c>
      <c r="CM14" s="34">
        <f t="shared" si="1"/>
        <v>53</v>
      </c>
      <c r="CN14" s="34">
        <f t="shared" si="1"/>
        <v>848665.63495000009</v>
      </c>
      <c r="CO14" s="34">
        <f t="shared" si="1"/>
        <v>50</v>
      </c>
      <c r="CP14" s="34">
        <f t="shared" si="1"/>
        <v>920414.19750000001</v>
      </c>
      <c r="CQ14" s="34">
        <f t="shared" si="1"/>
        <v>20</v>
      </c>
      <c r="CR14" s="34">
        <f t="shared" si="1"/>
        <v>297389.6333333333</v>
      </c>
      <c r="CS14" s="34">
        <f t="shared" si="1"/>
        <v>20</v>
      </c>
      <c r="CT14" s="34">
        <f t="shared" si="1"/>
        <v>359838.89199999999</v>
      </c>
      <c r="CU14" s="34">
        <f t="shared" si="1"/>
        <v>0</v>
      </c>
      <c r="CV14" s="34">
        <f t="shared" si="1"/>
        <v>0</v>
      </c>
      <c r="CW14" s="34">
        <f t="shared" si="1"/>
        <v>20</v>
      </c>
      <c r="CX14" s="34">
        <f t="shared" si="1"/>
        <v>360506.09699999995</v>
      </c>
      <c r="CY14" s="34">
        <f t="shared" si="1"/>
        <v>20</v>
      </c>
      <c r="CZ14" s="34">
        <f t="shared" si="1"/>
        <v>359838.89199999999</v>
      </c>
      <c r="DA14" s="34">
        <f t="shared" si="1"/>
        <v>0</v>
      </c>
      <c r="DB14" s="34">
        <f t="shared" si="1"/>
        <v>0</v>
      </c>
      <c r="DC14" s="34">
        <f t="shared" si="1"/>
        <v>0</v>
      </c>
      <c r="DD14" s="34">
        <f t="shared" si="1"/>
        <v>0</v>
      </c>
      <c r="DE14" s="34">
        <f t="shared" si="1"/>
        <v>0</v>
      </c>
      <c r="DF14" s="34">
        <f t="shared" si="1"/>
        <v>0</v>
      </c>
      <c r="DG14" s="34">
        <f t="shared" si="1"/>
        <v>0</v>
      </c>
      <c r="DH14" s="34">
        <f t="shared" si="1"/>
        <v>0</v>
      </c>
      <c r="DI14" s="34">
        <f t="shared" si="1"/>
        <v>20</v>
      </c>
      <c r="DJ14" s="34">
        <f t="shared" si="1"/>
        <v>386980.86</v>
      </c>
      <c r="DK14" s="34">
        <f t="shared" si="1"/>
        <v>0</v>
      </c>
      <c r="DL14" s="34">
        <f t="shared" si="1"/>
        <v>0</v>
      </c>
      <c r="DM14" s="34">
        <v>0</v>
      </c>
      <c r="DN14" s="34">
        <f t="shared" si="1"/>
        <v>0</v>
      </c>
      <c r="DO14" s="34">
        <f t="shared" si="1"/>
        <v>0</v>
      </c>
      <c r="DP14" s="34">
        <f t="shared" si="1"/>
        <v>0</v>
      </c>
      <c r="DQ14" s="34">
        <f t="shared" si="1"/>
        <v>927</v>
      </c>
      <c r="DR14" s="34">
        <f t="shared" si="1"/>
        <v>14516396.976783331</v>
      </c>
      <c r="DS14" s="34">
        <f t="shared" si="1"/>
        <v>927</v>
      </c>
      <c r="DT14" s="54">
        <f>SUM(DS14/DQ14)</f>
        <v>1</v>
      </c>
    </row>
    <row r="15" spans="1:124" s="10" customFormat="1" ht="38.25" customHeight="1" x14ac:dyDescent="0.25">
      <c r="A15" s="33"/>
      <c r="B15" s="82">
        <v>1</v>
      </c>
      <c r="C15" s="90" t="s">
        <v>140</v>
      </c>
      <c r="D15" s="91">
        <v>19063</v>
      </c>
      <c r="E15" s="91">
        <v>18530</v>
      </c>
      <c r="F15" s="91">
        <v>18715</v>
      </c>
      <c r="G15" s="92">
        <v>0.5</v>
      </c>
      <c r="H15" s="25">
        <v>1</v>
      </c>
      <c r="I15" s="25">
        <v>1</v>
      </c>
      <c r="J15" s="25"/>
      <c r="K15" s="93">
        <v>1.4</v>
      </c>
      <c r="L15" s="93">
        <v>1.68</v>
      </c>
      <c r="M15" s="93">
        <v>2.23</v>
      </c>
      <c r="N15" s="93">
        <v>2.57</v>
      </c>
      <c r="O15" s="78"/>
      <c r="P15" s="27">
        <f>(O15/12*5*$D15*$G15*$H15*$K15*P$11)+(O15/12*4*$E15*$G15*$I15*$K15*P$12)+(O15/12*3*$F15*$G15*$I15*$K15*P$12)</f>
        <v>0</v>
      </c>
      <c r="Q15" s="78"/>
      <c r="R15" s="27">
        <f>(Q15/12*5*$D15*$G15*$H15*$K15*R$11)+(Q15/12*4*$E15*$G15*$I15*$K15*R$12)+(Q15/12*3*$F15*$G15*$I15*$K15*R$12)</f>
        <v>0</v>
      </c>
      <c r="S15" s="29"/>
      <c r="T15" s="27">
        <f>(S15/12*5*$D15*$G15*$H15*$K15*T$11)+(S15/12*4*$E15*$G15*$I15*$K15*T$12)+(S15/12*3*$F15*$G15*$I15*$K15*T$12)</f>
        <v>0</v>
      </c>
      <c r="U15" s="29"/>
      <c r="V15" s="27">
        <f>(U15/12*5*$D15*$G15*$H15*$K15*V$11)+(U15/12*4*$E15*$G15*$I15*$K15*V$12)+(U15/12*3*$F15*$G15*$I15*$K15*V$12)</f>
        <v>0</v>
      </c>
      <c r="W15" s="78"/>
      <c r="X15" s="27">
        <f>(W15/12*5*$D15*$G15*$H15*$K15*X$11)+(W15/12*4*$E15*$G15*$I15*$K15*X$12)+(W15/12*3*$F15*$G15*$I15*$K15*X$12)</f>
        <v>0</v>
      </c>
      <c r="Y15" s="29"/>
      <c r="Z15" s="27">
        <f>(Y15/12*5*$D15*$G15*$H15*$K15*Z$11)+(Y15/12*4*$E15*$G15*$I15*$K15*Z$12)+(Y15/12*3*$F15*$G15*$I15*$K15*Z$12)</f>
        <v>0</v>
      </c>
      <c r="AA15" s="28"/>
      <c r="AB15" s="27">
        <f>(AA15/12*5*$D15*$G15*$H15*$K15*AB$11)+(AA15/12*4*$E15*$G15*$I15*$K15*AB$12)+(AA15/12*3*$F15*$G15*$I15*$K15*AB$12)</f>
        <v>0</v>
      </c>
      <c r="AC15" s="28"/>
      <c r="AD15" s="27">
        <f>(AC15/12*5*$D15*$G15*$H15*$K15*AD$11)+(AC15/12*4*$E15*$G15*$I15*$K15*AD$12)+(AC15/12*3*$F15*$G15*$I15*$K15*AD$12)</f>
        <v>0</v>
      </c>
      <c r="AE15" s="27">
        <v>324</v>
      </c>
      <c r="AF15" s="27">
        <f>(AE15/12*5*$D15*$G15*$H15*$K15*AF$11)+(AE15/12*4*$E15*$G15*$I15*$K15*AF$12)+(AE15/12*3*$F15*$G15*$I15*$K15*AF$12)</f>
        <v>5329327.5</v>
      </c>
      <c r="AG15" s="12"/>
      <c r="AH15" s="27">
        <f>(AG15/12*5*$D15*$G15*$H15*$K15*AH$11)+(AG15/12*4*$E15*$G15*$I15*$K15*AH$12)+(AG15/12*3*$F15*$G15*$I15*$K15*AH$12)</f>
        <v>0</v>
      </c>
      <c r="AI15" s="28"/>
      <c r="AJ15" s="27">
        <f>(AI15/12*5*$D15*$G15*$H15*$K15*AJ$11)+(AI15/12*4*$E15*$G15*$I15*$K15*AJ$12)+(AI15/12*3*$F15*$G15*$I15*$K15*AJ$12)</f>
        <v>0</v>
      </c>
      <c r="AK15" s="12"/>
      <c r="AL15" s="27">
        <f>(AK15/12*5*$D15*$G15*$H15*$K15*AL$11)+(AK15/12*4*$E15*$G15*$I15*$K15*AL$12)+(AK15/12*3*$F15*$G15*$I15*$K15*AL$12)</f>
        <v>0</v>
      </c>
      <c r="AM15" s="30">
        <v>0</v>
      </c>
      <c r="AN15" s="27">
        <f>(AM15/12*5*$D15*$G15*$H15*$K15*AN$11)+(AM15/12*4*$E15*$G15*$I15*$K15*AN$12)+(AM15/12*3*$F15*$G15*$I15*$K15*AN$12)</f>
        <v>0</v>
      </c>
      <c r="AO15" s="31">
        <v>0</v>
      </c>
      <c r="AP15" s="27">
        <f>(AO15/12*5*$D15*$G15*$H15*$L15*AP$11)+(AO15/12*4*$E15*$G15*$I15*$L15*AP$12)+(AO15/12*3*$F15*$G15*$I15*$L15*AP$12)</f>
        <v>0</v>
      </c>
      <c r="AQ15" s="28"/>
      <c r="AR15" s="27">
        <f>(AQ15/12*5*$D15*$G15*$H15*$L15*AR$11)+(AQ15/12*4*$E15*$G15*$I15*$L15*AR$12)+(AQ15/12*3*$F15*$G15*$I15*$L15*AR$12)</f>
        <v>0</v>
      </c>
      <c r="AS15" s="27">
        <v>100</v>
      </c>
      <c r="AT15" s="27">
        <f>(AS15/12*5*$D15*$G15*$H15*$L15*AT$11)+(AS15/12*4*$E15*$G15*$I15*$L15*AT$12)+(AS15/12*3*$F15*$G15*$I15*$L15*AT$13)</f>
        <v>1615267.22</v>
      </c>
      <c r="AU15" s="28"/>
      <c r="AV15" s="27">
        <f>(AU15/12*5*$D15*$G15*$H15*$L15*AV$11)+(AU15/12*4*$E15*$G15*$I15*$L15*AV$12)+(AU15/12*3*$F15*$G15*$I15*$L15*AV$12)</f>
        <v>0</v>
      </c>
      <c r="AW15" s="29"/>
      <c r="AX15" s="27">
        <f>(AW15/12*5*$D15*$G15*$H15*$K15*AX$11)+(AW15/12*4*$E15*$G15*$I15*$K15*AX$12)+(AW15/12*3*$F15*$G15*$I15*$K15*AX$12)</f>
        <v>0</v>
      </c>
      <c r="AY15" s="29"/>
      <c r="AZ15" s="27">
        <f>(AY15/12*5*$D15*$G15*$H15*$K15*AZ$11)+(AY15/12*4*$E15*$G15*$I15*$K15*AZ$12)+(AY15/12*3*$F15*$G15*$I15*$K15*AZ$12)</f>
        <v>0</v>
      </c>
      <c r="BA15" s="28"/>
      <c r="BB15" s="27">
        <f>(BA15/12*5*$D15*$G15*$H15*$L15*BB$11)+(BA15/12*4*$E15*$G15*$I15*$L15*BB$12)+(BA15/12*3*$F15*$G15*$I15*$L15*BB$12)</f>
        <v>0</v>
      </c>
      <c r="BC15" s="28"/>
      <c r="BD15" s="27">
        <f>(BC15/12*5*$D15*$G15*$H15*$K15*BD$11)+(BC15/12*4*$E15*$G15*$I15*$K15*BD$12)+(BC15/12*3*$F15*$G15*$I15*$K15*BD$12)</f>
        <v>0</v>
      </c>
      <c r="BE15" s="28"/>
      <c r="BF15" s="27">
        <f>(BE15/12*5*$D15*$G15*$H15*$K15*BF$11)+(BE15/12*4*$E15*$G15*$I15*$K15*BF$12)+(BE15/12*3*$F15*$G15*$I15*$K15*BF$12)</f>
        <v>0</v>
      </c>
      <c r="BG15" s="28"/>
      <c r="BH15" s="27">
        <f>(BG15/12*5*$D15*$G15*$H15*$K15*BH$11)+(BG15/12*4*$E15*$G15*$I15*$K15*BH$12)+(BG15/12*3*$F15*$G15*$I15*$K15*BH$12)</f>
        <v>0</v>
      </c>
      <c r="BI15" s="28"/>
      <c r="BJ15" s="27">
        <f>(BI15/12*5*$D15*$G15*$H15*$L15*BJ$11)+(BI15/12*4*$E15*$G15*$I15*$L15*BJ$12)+(BI15/12*3*$F15*$G15*$I15*$L15*BJ$12)</f>
        <v>0</v>
      </c>
      <c r="BK15" s="28"/>
      <c r="BL15" s="27">
        <f>(BK15/12*5*$D15*$G15*$H15*$K15*BL$11)+(BK15/12*4*$E15*$G15*$I15*$K15*BL$12)+(BK15/12*3*$F15*$G15*$I15*$K15*BL$12)</f>
        <v>0</v>
      </c>
      <c r="BM15" s="27">
        <v>300</v>
      </c>
      <c r="BN15" s="27">
        <f>(BM15/12*5*$D15*$G15*$H15*$K15*BN$11)+(BM15/12*4*$E15*$G15*$I15*$K15*BN$12)+(BM15/12*3*$F15*$G15*$I15*$K15*BN$13)</f>
        <v>4038168.05</v>
      </c>
      <c r="BO15" s="28"/>
      <c r="BP15" s="27">
        <f>(BO15/12*5*$D15*$G15*$H15*$L15*BP$11)+(BO15/12*4*$E15*$G15*$I15*$L15*BP$12)+(BO15/12*3*$F15*$G15*$I15*$L15*BP$12)</f>
        <v>0</v>
      </c>
      <c r="BQ15" s="28"/>
      <c r="BR15" s="27">
        <f>(BQ15/12*5*$D15*$G15*$H15*$L15*BR$11)+(BQ15/12*4*$E15*$G15*$I15*$L15*BR$12)+(BQ15/12*3*$F15*$G15*$I15*$L15*BR$12)</f>
        <v>0</v>
      </c>
      <c r="BS15" s="28"/>
      <c r="BT15" s="27">
        <f>(BS15/12*5*$D15*$G15*$H15*$K15*BT$11)+(BS15/12*4*$E15*$G15*$I15*$K15*BT$12)+(BS15/12*3*$F15*$G15*$I15*$K15*BT$12)</f>
        <v>0</v>
      </c>
      <c r="BU15" s="28"/>
      <c r="BV15" s="27">
        <f>(BU15/12*5*$D15*$G15*$H15*$K15*BV$11)+(BU15/12*4*$E15*$G15*$I15*$K15*BV$12)+(BU15/12*3*$F15*$G15*$I15*$K15*BV$12)</f>
        <v>0</v>
      </c>
      <c r="BW15" s="28"/>
      <c r="BX15" s="27">
        <f>(BW15/12*5*$D15*$G15*$H15*$L15*BX$11)+(BW15/12*4*$E15*$G15*$I15*$L15*BX$12)+(BW15/12*3*$F15*$G15*$I15*$L15*BX$12)</f>
        <v>0</v>
      </c>
      <c r="BY15" s="29"/>
      <c r="BZ15" s="27">
        <f>(BY15/12*5*$D15*$G15*$H15*$L15*BZ$11)+(BY15/12*4*$E15*$G15*$I15*$L15*BZ$12)+(BY15/12*3*$F15*$G15*$I15*$L15*BZ$12)</f>
        <v>0</v>
      </c>
      <c r="CA15" s="28"/>
      <c r="CB15" s="27">
        <f>(CA15/12*5*$D15*$G15*$H15*$K15*CB$11)+(CA15/12*4*$E15*$G15*$I15*$K15*CB$12)+(CA15/12*3*$F15*$G15*$I15*$K15*CB$12)</f>
        <v>0</v>
      </c>
      <c r="CC15" s="28"/>
      <c r="CD15" s="27">
        <f>(CC15/12*5*$D15*$G15*$H15*$L15*CD$11)+(CC15/12*4*$E15*$G15*$I15*$L15*CD$12)+(CC15/12*3*$F15*$G15*$I15*$L15*CD$12)</f>
        <v>0</v>
      </c>
      <c r="CE15" s="28"/>
      <c r="CF15" s="27">
        <f>(CE15/12*5*$D15*$G15*$H15*$K15*CF$11)+(CE15/12*4*$E15*$G15*$I15*$K15*CF$12)+(CE15/12*3*$F15*$G15*$I15*$K15*CF$12)</f>
        <v>0</v>
      </c>
      <c r="CG15" s="28"/>
      <c r="CH15" s="27">
        <f>(CG15/12*5*$D15*$G15*$H15*$K15*CH$11)+(CG15/12*4*$E15*$G15*$I15*$K15*CH$12)+(CG15/12*3*$F15*$G15*$I15*$K15*CH$12)</f>
        <v>0</v>
      </c>
      <c r="CI15" s="28"/>
      <c r="CJ15" s="27">
        <f>(CI15/12*5*$D15*$G15*$H15*$K15*CJ$11)+(CI15/12*4*$E15*$G15*$I15*$K15*CJ$12)+(CI15/12*3*$F15*$G15*$I15*$K15*CJ$12)</f>
        <v>0</v>
      </c>
      <c r="CK15" s="28"/>
      <c r="CL15" s="27">
        <f>(CK15/12*5*$D15*$G15*$H15*$K15*CL$11)+(CK15/12*4*$E15*$G15*$I15*$K15*CL$12)+(CK15/12*3*$F15*$G15*$I15*$K15*CL$12)</f>
        <v>0</v>
      </c>
      <c r="CM15" s="27">
        <v>53</v>
      </c>
      <c r="CN15" s="27">
        <f>(CM15/12*5*$D15*$G15*$H15*$L15*CN$11)+(CM15/12*4*$E15*$G15*$I15*$L15*CN$12)+(CM15/12*3*$F15*$G15*$I15*$L15*CN$12)</f>
        <v>848665.63495000009</v>
      </c>
      <c r="CO15" s="27">
        <v>50</v>
      </c>
      <c r="CP15" s="27">
        <f>(CO15/12*5*$D15*$G15*$H15*$L15*CP$11)+(CO15/12*4*$E15*$G15*$I15*$L15*CP$12)+(CO15/12*3*$F15*$G15*$I15*$L15*CP$12)</f>
        <v>920414.19750000001</v>
      </c>
      <c r="CQ15" s="32">
        <v>20</v>
      </c>
      <c r="CR15" s="27">
        <f>(CQ15/12*5*$D15*$G15*$H15*$K15*CR$11)+(CQ15/12*4*$E15*$G15*$I15*$K15*CR$12)+(CQ15/12*3*$F15*$G15*$I15*$K15*CR$12)</f>
        <v>297389.6333333333</v>
      </c>
      <c r="CS15" s="27">
        <v>20</v>
      </c>
      <c r="CT15" s="27">
        <f>(CS15/12*5*$D15*$G15*$H15*$L15*CT$11)+(CS15/12*4*$E15*$G15*$I15*$L15*CT$12)+(CS15/12*3*$F15*$G15*$I15*$L15*CT$12)</f>
        <v>359838.89199999999</v>
      </c>
      <c r="CU15" s="28"/>
      <c r="CV15" s="27">
        <f>(CU15/12*5*$D15*$G15*$H15*$L15*CV$11)+(CU15/12*4*$E15*$G15*$I15*$L15*CV$12)+(CU15/12*3*$F15*$G15*$I15*$L15*CV$12)</f>
        <v>0</v>
      </c>
      <c r="CW15" s="27">
        <v>20</v>
      </c>
      <c r="CX15" s="27">
        <f>(CW15/12*5*$D15*$G15*$H15*$L15*CX$11)+(CW15/12*4*$E15*$G15*$I15*$L15*CX$12)+(CW15/12*3*$F15*$G15*$I15*$L15*CX$12)</f>
        <v>360506.09699999995</v>
      </c>
      <c r="CY15" s="27">
        <v>20</v>
      </c>
      <c r="CZ15" s="27">
        <f>(CY15/12*5*$D15*$G15*$H15*$L15*CZ$11)+(CY15/12*4*$E15*$G15*$I15*$L15*CZ$12)+(CY15/12*3*$F15*$G15*$I15*$L15*CZ$12)</f>
        <v>359838.89199999999</v>
      </c>
      <c r="DA15" s="28"/>
      <c r="DB15" s="27">
        <f>(DA15/12*5*$D15*$G15*$H15*$L15*DB$11)+(DA15/12*4*$E15*$G15*$I15*$L15*DB$12)+(DA15/12*3*$F15*$G15*$I15*$L15*DB$12)</f>
        <v>0</v>
      </c>
      <c r="DC15" s="28"/>
      <c r="DD15" s="27">
        <f>(DC15/12*5*$D15*$G15*$H15*$K15*DD$11)+(DC15/12*4*$E15*$G15*$I15*$K15*DD$12)+(DC15/12*3*$F15*$G15*$I15*$K15*DD$12)</f>
        <v>0</v>
      </c>
      <c r="DE15" s="28"/>
      <c r="DF15" s="27">
        <f>(DE15/12*5*$D15*$G15*$H15*$K15*DF$11)+(DE15/12*4*$E15*$G15*$I15*$K15*DF$12)+(DE15/12*3*$F15*$G15*$I15*$K15*DF$12)</f>
        <v>0</v>
      </c>
      <c r="DG15" s="28"/>
      <c r="DH15" s="27">
        <f>(DG15/12*5*$D15*$G15*$H15*$L15*DH$11)+(DG15/12*4*$E15*$G15*$I15*$L15*DH$12)+(DG15/12*3*$F15*$G15*$I15*$L15*DH$12)</f>
        <v>0</v>
      </c>
      <c r="DI15" s="27">
        <v>20</v>
      </c>
      <c r="DJ15" s="27">
        <f>(DI15/12*5*$D15*$G15*$H15*$L15*DJ$11)+(DI15/12*4*$E15*$G15*$I15*$L15*DJ$12)+(DI15/12*3*$F15*$G15*$I15*$L15*DJ$12)</f>
        <v>386980.86</v>
      </c>
      <c r="DK15" s="28"/>
      <c r="DL15" s="27">
        <f>(DK15/12*5*$D15*$G15*$H15*$M15*DL$11)+(DK15/12*4*$E15*$G15*$I15*$M15*DL$12)+(DK15/12*3*$F15*$G15*$I15*$M15*DL$12)</f>
        <v>0</v>
      </c>
      <c r="DM15" s="28"/>
      <c r="DN15" s="27">
        <f>(DM15/12*5*$D15*$G15*$H15*$L15*DN$11)+(DM15/12*4*$E15*$G15*$I15*$L15*DN$12)+(DM15/12*3*$F15*$G15*$I15*$L15*DN$12)</f>
        <v>0</v>
      </c>
      <c r="DO15" s="27"/>
      <c r="DP15" s="27">
        <f>(DO15*$D15*$G15*$H15*$L15*DP$11)</f>
        <v>0</v>
      </c>
      <c r="DQ15" s="27">
        <f>SUM(O15,Q15,S15,U15,W15,Y15,AA15,AC15,AE15,AG15,AI15,AK15,AM15,AO15,AQ15,AS15,AU15,AW15,AY15,BA15,BC15,BE15,BG15,BI15,BK15,BM15,BO15,BQ15,BS15,BU15,BW15,BY15,CA15,CC15,CE15,CG15,CI15,CK15,CM15,CO15,CQ15,CS15,CU15,CW15,CY15,DA15,DC15,DE15,DG15,DI15,DK15,DM15,DO15)</f>
        <v>927</v>
      </c>
      <c r="DR15" s="27">
        <f>SUM(P15,R15,T15,V15,X15,Z15,AB15,AD15,AF15,AH15,AJ15,AL15,AN15,AP15,AR15,AT15,AV15,AX15,AZ15,BB15,BD15,BF15,BH15,BJ15,BL15,BN15,BP15,BR15,BT15,BV15,BX15,BZ15,CB15,CD15,CF15,CH15,CJ15,CL15,CN15,CP15,CR15,CT15,CV15,CX15,CZ15,DB15,DD15,DF15,DH15,DJ15,DL15,DN15,DP15)</f>
        <v>14516396.976783331</v>
      </c>
      <c r="DS15" s="33">
        <f>ROUND(DQ15*I15,0)</f>
        <v>927</v>
      </c>
      <c r="DT15" s="67">
        <f t="shared" ref="DT15:DT79" si="2">SUM(DS15/DQ15)</f>
        <v>1</v>
      </c>
    </row>
    <row r="16" spans="1:124" ht="15.75" customHeight="1" x14ac:dyDescent="0.25">
      <c r="A16" s="77">
        <v>2</v>
      </c>
      <c r="B16" s="87"/>
      <c r="C16" s="88" t="s">
        <v>141</v>
      </c>
      <c r="D16" s="91">
        <f>D15</f>
        <v>19063</v>
      </c>
      <c r="E16" s="91"/>
      <c r="F16" s="91">
        <v>18715</v>
      </c>
      <c r="G16" s="84">
        <v>0.8</v>
      </c>
      <c r="H16" s="25">
        <v>1</v>
      </c>
      <c r="I16" s="25">
        <v>1</v>
      </c>
      <c r="J16" s="25"/>
      <c r="K16" s="93">
        <v>1.4</v>
      </c>
      <c r="L16" s="93">
        <v>1.68</v>
      </c>
      <c r="M16" s="93">
        <v>2.23</v>
      </c>
      <c r="N16" s="93">
        <v>2.57</v>
      </c>
      <c r="O16" s="34">
        <f t="shared" ref="O16" si="3">SUM(O17:O29)</f>
        <v>2378</v>
      </c>
      <c r="P16" s="34">
        <f t="shared" ref="P16:CA16" si="4">SUM(P17:P29)</f>
        <v>47179795.78299167</v>
      </c>
      <c r="Q16" s="34">
        <f t="shared" si="4"/>
        <v>0</v>
      </c>
      <c r="R16" s="34">
        <f t="shared" si="4"/>
        <v>0</v>
      </c>
      <c r="S16" s="34">
        <v>0</v>
      </c>
      <c r="T16" s="34">
        <f t="shared" ref="T16" si="5">SUM(T17:T29)</f>
        <v>0</v>
      </c>
      <c r="U16" s="34">
        <f t="shared" si="4"/>
        <v>0</v>
      </c>
      <c r="V16" s="34">
        <f t="shared" si="4"/>
        <v>0</v>
      </c>
      <c r="W16" s="34">
        <f t="shared" si="4"/>
        <v>24</v>
      </c>
      <c r="X16" s="34">
        <f t="shared" si="4"/>
        <v>700627.91452499991</v>
      </c>
      <c r="Y16" s="34">
        <f t="shared" si="4"/>
        <v>97</v>
      </c>
      <c r="Z16" s="34">
        <f t="shared" si="4"/>
        <v>2913364.7568666665</v>
      </c>
      <c r="AA16" s="34">
        <f t="shared" si="4"/>
        <v>0</v>
      </c>
      <c r="AB16" s="34">
        <f t="shared" si="4"/>
        <v>0</v>
      </c>
      <c r="AC16" s="34">
        <f t="shared" si="4"/>
        <v>0</v>
      </c>
      <c r="AD16" s="34">
        <f t="shared" si="4"/>
        <v>0</v>
      </c>
      <c r="AE16" s="34">
        <f t="shared" si="4"/>
        <v>4933</v>
      </c>
      <c r="AF16" s="34">
        <f t="shared" si="4"/>
        <v>152468770.06666663</v>
      </c>
      <c r="AG16" s="34">
        <f t="shared" si="4"/>
        <v>0</v>
      </c>
      <c r="AH16" s="34">
        <f t="shared" si="4"/>
        <v>0</v>
      </c>
      <c r="AI16" s="34">
        <f t="shared" si="4"/>
        <v>80</v>
      </c>
      <c r="AJ16" s="34">
        <f t="shared" si="4"/>
        <v>2714773.2630666667</v>
      </c>
      <c r="AK16" s="34">
        <f t="shared" si="4"/>
        <v>0</v>
      </c>
      <c r="AL16" s="34">
        <f t="shared" si="4"/>
        <v>0</v>
      </c>
      <c r="AM16" s="34">
        <f t="shared" si="4"/>
        <v>0</v>
      </c>
      <c r="AN16" s="34">
        <f t="shared" si="4"/>
        <v>0</v>
      </c>
      <c r="AO16" s="34">
        <f t="shared" si="4"/>
        <v>4</v>
      </c>
      <c r="AP16" s="34">
        <f t="shared" si="4"/>
        <v>128252.21726799998</v>
      </c>
      <c r="AQ16" s="34">
        <f t="shared" si="4"/>
        <v>0</v>
      </c>
      <c r="AR16" s="34">
        <f t="shared" si="4"/>
        <v>0</v>
      </c>
      <c r="AS16" s="34">
        <f t="shared" si="4"/>
        <v>3530</v>
      </c>
      <c r="AT16" s="34">
        <f t="shared" si="4"/>
        <v>110006158.75087999</v>
      </c>
      <c r="AU16" s="34">
        <f t="shared" si="4"/>
        <v>9</v>
      </c>
      <c r="AV16" s="34">
        <f t="shared" si="4"/>
        <v>351051.13543499995</v>
      </c>
      <c r="AW16" s="34">
        <f t="shared" si="4"/>
        <v>0</v>
      </c>
      <c r="AX16" s="34">
        <f t="shared" si="4"/>
        <v>0</v>
      </c>
      <c r="AY16" s="34">
        <f t="shared" si="4"/>
        <v>0</v>
      </c>
      <c r="AZ16" s="34">
        <f t="shared" si="4"/>
        <v>0</v>
      </c>
      <c r="BA16" s="34">
        <f t="shared" si="4"/>
        <v>140</v>
      </c>
      <c r="BB16" s="34">
        <f t="shared" si="4"/>
        <v>3404085.4390199999</v>
      </c>
      <c r="BC16" s="34">
        <f t="shared" si="4"/>
        <v>3522</v>
      </c>
      <c r="BD16" s="34">
        <f t="shared" si="4"/>
        <v>92028773.014686659</v>
      </c>
      <c r="BE16" s="34">
        <f t="shared" si="4"/>
        <v>1710</v>
      </c>
      <c r="BF16" s="34">
        <f t="shared" si="4"/>
        <v>44231694.459516667</v>
      </c>
      <c r="BG16" s="34">
        <f t="shared" si="4"/>
        <v>2128</v>
      </c>
      <c r="BH16" s="34">
        <f t="shared" si="4"/>
        <v>54801383.864855833</v>
      </c>
      <c r="BI16" s="34">
        <f t="shared" si="4"/>
        <v>8590</v>
      </c>
      <c r="BJ16" s="34">
        <f t="shared" si="4"/>
        <v>180297592.20291001</v>
      </c>
      <c r="BK16" s="34">
        <f t="shared" si="4"/>
        <v>2550</v>
      </c>
      <c r="BL16" s="34">
        <f t="shared" si="4"/>
        <v>47746244.803180002</v>
      </c>
      <c r="BM16" s="34">
        <f t="shared" si="4"/>
        <v>3879</v>
      </c>
      <c r="BN16" s="34">
        <f t="shared" si="4"/>
        <v>87741853.812806666</v>
      </c>
      <c r="BO16" s="34">
        <f t="shared" si="4"/>
        <v>0</v>
      </c>
      <c r="BP16" s="34">
        <f t="shared" si="4"/>
        <v>0</v>
      </c>
      <c r="BQ16" s="34">
        <f t="shared" si="4"/>
        <v>0</v>
      </c>
      <c r="BR16" s="34">
        <f t="shared" si="4"/>
        <v>0</v>
      </c>
      <c r="BS16" s="34">
        <f t="shared" si="4"/>
        <v>0</v>
      </c>
      <c r="BT16" s="34">
        <f t="shared" si="4"/>
        <v>0</v>
      </c>
      <c r="BU16" s="34">
        <f t="shared" si="4"/>
        <v>33</v>
      </c>
      <c r="BV16" s="34">
        <f t="shared" si="4"/>
        <v>412149.9242466666</v>
      </c>
      <c r="BW16" s="34">
        <f t="shared" si="4"/>
        <v>0</v>
      </c>
      <c r="BX16" s="34">
        <f t="shared" si="4"/>
        <v>0</v>
      </c>
      <c r="BY16" s="34">
        <f t="shared" si="4"/>
        <v>0</v>
      </c>
      <c r="BZ16" s="34">
        <f t="shared" si="4"/>
        <v>0</v>
      </c>
      <c r="CA16" s="34">
        <f t="shared" si="4"/>
        <v>0</v>
      </c>
      <c r="CB16" s="34">
        <f t="shared" ref="CB16:DS16" si="6">SUM(CB17:CB29)</f>
        <v>0</v>
      </c>
      <c r="CC16" s="34">
        <f t="shared" si="6"/>
        <v>0</v>
      </c>
      <c r="CD16" s="34">
        <f t="shared" si="6"/>
        <v>0</v>
      </c>
      <c r="CE16" s="34">
        <f t="shared" si="6"/>
        <v>304</v>
      </c>
      <c r="CF16" s="34">
        <f t="shared" si="6"/>
        <v>7380963.5617899988</v>
      </c>
      <c r="CG16" s="34">
        <f t="shared" si="6"/>
        <v>480</v>
      </c>
      <c r="CH16" s="34">
        <f t="shared" si="6"/>
        <v>7186529.4446400004</v>
      </c>
      <c r="CI16" s="34">
        <f t="shared" si="6"/>
        <v>205</v>
      </c>
      <c r="CJ16" s="34">
        <f t="shared" si="6"/>
        <v>2385191.1841333332</v>
      </c>
      <c r="CK16" s="34">
        <f t="shared" si="6"/>
        <v>530</v>
      </c>
      <c r="CL16" s="34">
        <f t="shared" si="6"/>
        <v>10734982.812750001</v>
      </c>
      <c r="CM16" s="34">
        <f t="shared" si="6"/>
        <v>2046</v>
      </c>
      <c r="CN16" s="34">
        <f t="shared" si="6"/>
        <v>46060126.394974999</v>
      </c>
      <c r="CO16" s="34">
        <f t="shared" si="6"/>
        <v>1210</v>
      </c>
      <c r="CP16" s="34">
        <f t="shared" si="6"/>
        <v>32267880.935954995</v>
      </c>
      <c r="CQ16" s="47">
        <f t="shared" si="6"/>
        <v>535</v>
      </c>
      <c r="CR16" s="34">
        <f t="shared" si="6"/>
        <v>11208615.280333329</v>
      </c>
      <c r="CS16" s="34">
        <f t="shared" si="6"/>
        <v>1130</v>
      </c>
      <c r="CT16" s="34">
        <f t="shared" si="6"/>
        <v>35136828.448231995</v>
      </c>
      <c r="CU16" s="34">
        <f t="shared" si="6"/>
        <v>100</v>
      </c>
      <c r="CV16" s="34">
        <f t="shared" si="6"/>
        <v>2377808.096748</v>
      </c>
      <c r="CW16" s="34">
        <f t="shared" si="6"/>
        <v>920</v>
      </c>
      <c r="CX16" s="34">
        <f t="shared" si="6"/>
        <v>21923457.276860997</v>
      </c>
      <c r="CY16" s="34">
        <f t="shared" si="6"/>
        <v>767</v>
      </c>
      <c r="CZ16" s="34">
        <f t="shared" si="6"/>
        <v>22341317.287603997</v>
      </c>
      <c r="DA16" s="34">
        <f t="shared" si="6"/>
        <v>1080</v>
      </c>
      <c r="DB16" s="34">
        <f t="shared" si="6"/>
        <v>28521800.370252002</v>
      </c>
      <c r="DC16" s="34">
        <f t="shared" si="6"/>
        <v>1065</v>
      </c>
      <c r="DD16" s="34">
        <f t="shared" si="6"/>
        <v>21540525.921599999</v>
      </c>
      <c r="DE16" s="34">
        <f t="shared" si="6"/>
        <v>680.33333333333326</v>
      </c>
      <c r="DF16" s="34">
        <f t="shared" si="6"/>
        <v>16104906.042683886</v>
      </c>
      <c r="DG16" s="34">
        <f t="shared" si="6"/>
        <v>67</v>
      </c>
      <c r="DH16" s="34">
        <f t="shared" si="6"/>
        <v>2252301.6547500002</v>
      </c>
      <c r="DI16" s="34">
        <f t="shared" si="6"/>
        <v>540</v>
      </c>
      <c r="DJ16" s="34">
        <f t="shared" si="6"/>
        <v>14151116.088479999</v>
      </c>
      <c r="DK16" s="34">
        <f t="shared" si="6"/>
        <v>100</v>
      </c>
      <c r="DL16" s="34">
        <f t="shared" si="6"/>
        <v>4110322.2729562502</v>
      </c>
      <c r="DM16" s="34">
        <f t="shared" si="6"/>
        <v>235</v>
      </c>
      <c r="DN16" s="34">
        <f t="shared" si="6"/>
        <v>10073000.580601668</v>
      </c>
      <c r="DO16" s="34">
        <f t="shared" si="6"/>
        <v>0</v>
      </c>
      <c r="DP16" s="34">
        <f t="shared" si="6"/>
        <v>0</v>
      </c>
      <c r="DQ16" s="34">
        <f t="shared" si="6"/>
        <v>45601.333333333336</v>
      </c>
      <c r="DR16" s="34">
        <f t="shared" si="6"/>
        <v>1122884245.0642681</v>
      </c>
      <c r="DS16" s="34">
        <f t="shared" si="6"/>
        <v>45601</v>
      </c>
      <c r="DT16" s="54">
        <f t="shared" si="2"/>
        <v>0.99999269027221416</v>
      </c>
    </row>
    <row r="17" spans="1:124" ht="36" customHeight="1" x14ac:dyDescent="0.25">
      <c r="A17" s="77"/>
      <c r="B17" s="87">
        <v>2</v>
      </c>
      <c r="C17" s="90" t="s">
        <v>142</v>
      </c>
      <c r="D17" s="91">
        <f>D16</f>
        <v>19063</v>
      </c>
      <c r="E17" s="91">
        <v>18530</v>
      </c>
      <c r="F17" s="91">
        <v>18715</v>
      </c>
      <c r="G17" s="36">
        <v>0.93</v>
      </c>
      <c r="H17" s="25">
        <v>1</v>
      </c>
      <c r="I17" s="25">
        <v>1</v>
      </c>
      <c r="J17" s="25"/>
      <c r="K17" s="93">
        <v>1.4</v>
      </c>
      <c r="L17" s="93">
        <v>1.68</v>
      </c>
      <c r="M17" s="93">
        <v>2.23</v>
      </c>
      <c r="N17" s="93">
        <v>2.57</v>
      </c>
      <c r="O17" s="27">
        <v>461</v>
      </c>
      <c r="P17" s="27">
        <f t="shared" ref="P17:P29" si="7">(O17/12*5*$D17*$G17*$H17*$K17*P$11)+(O17/12*4*$E17*$G17*$I17*$K17*P$12)+(O17/12*3*$F17*$G17*$I17*$K17*P$12)</f>
        <v>11982414.353525</v>
      </c>
      <c r="Q17" s="27">
        <v>0</v>
      </c>
      <c r="R17" s="27">
        <f t="shared" ref="R17:R29" si="8">(Q17/12*5*$D17*$G17*$H17*$K17*R$11)+(Q17/12*4*$E17*$G17*$I17*$K17*R$12)+(Q17/12*3*$F17*$G17*$I17*$K17*R$12)</f>
        <v>0</v>
      </c>
      <c r="S17" s="27"/>
      <c r="T17" s="27">
        <f>(S17/12*5*$D17*$G17*$H17*$K17*T$11)+(S17/12*4*$E17*$G17*$I17*$K17*T$12)+(S17/12*3*$F17*$G17*$I17*$K17*T$12)</f>
        <v>0</v>
      </c>
      <c r="U17" s="27"/>
      <c r="V17" s="27">
        <f t="shared" ref="V17:V29" si="9">(U17/12*5*$D17*$G17*$H17*$K17*V$11)+(U17/12*4*$E17*$G17*$I17*$K17*V$12)+(U17/12*3*$F17*$G17*$I17*$K17*V$12)</f>
        <v>0</v>
      </c>
      <c r="W17" s="27">
        <v>0</v>
      </c>
      <c r="X17" s="27">
        <f t="shared" ref="X17:X29" si="10">(W17/12*5*$D17*$G17*$H17*$K17*X$11)+(W17/12*4*$E17*$G17*$I17*$K17*X$12)+(W17/12*3*$F17*$G17*$I17*$K17*X$12)</f>
        <v>0</v>
      </c>
      <c r="Y17" s="27"/>
      <c r="Z17" s="27">
        <f t="shared" ref="Z17:Z29" si="11">(Y17/12*5*$D17*$G17*$H17*$K17*Z$11)+(Y17/12*4*$E17*$G17*$I17*$K17*Z$12)+(Y17/12*3*$F17*$G17*$I17*$K17*Z$12)</f>
        <v>0</v>
      </c>
      <c r="AA17" s="27"/>
      <c r="AB17" s="27">
        <f t="shared" ref="AB17:AB29" si="12">(AA17/12*5*$D17*$G17*$H17*$K17*AB$11)+(AA17/12*4*$E17*$G17*$I17*$K17*AB$12)+(AA17/12*3*$F17*$G17*$I17*$K17*AB$12)</f>
        <v>0</v>
      </c>
      <c r="AC17" s="27"/>
      <c r="AD17" s="27">
        <f t="shared" ref="AD17:AD29" si="13">(AC17/12*5*$D17*$G17*$H17*$K17*AD$11)+(AC17/12*4*$E17*$G17*$I17*$K17*AD$12)+(AC17/12*3*$F17*$G17*$I17*$K17*AD$12)</f>
        <v>0</v>
      </c>
      <c r="AE17" s="27">
        <f>1114+195+17</f>
        <v>1326</v>
      </c>
      <c r="AF17" s="27">
        <f t="shared" ref="AF17:AF29" si="14">(AE17/12*5*$D17*$G17*$H17*$K17*AF$11)+(AE17/12*4*$E17*$G17*$I17*$K17*AF$12)+(AE17/12*3*$F17*$G17*$I17*$K17*AF$12)</f>
        <v>40568025.224999994</v>
      </c>
      <c r="AG17" s="27">
        <v>0</v>
      </c>
      <c r="AH17" s="27">
        <f t="shared" ref="AH17:AH29" si="15">(AG17/12*5*$D17*$G17*$H17*$K17*AH$11)+(AG17/12*4*$E17*$G17*$I17*$K17*AH$12)+(AG17/12*3*$F17*$G17*$I17*$K17*AH$12)</f>
        <v>0</v>
      </c>
      <c r="AI17" s="27"/>
      <c r="AJ17" s="27">
        <f t="shared" ref="AJ17:AJ29" si="16">(AI17/12*5*$D17*$G17*$H17*$K17*AJ$11)+(AI17/12*4*$E17*$G17*$I17*$K17*AJ$12)+(AI17/12*3*$F17*$G17*$I17*$K17*AJ$12)</f>
        <v>0</v>
      </c>
      <c r="AK17" s="27"/>
      <c r="AL17" s="27">
        <f t="shared" ref="AL17:AL29" si="17">(AK17/12*5*$D17*$G17*$H17*$K17*AL$11)+(AK17/12*4*$E17*$G17*$I17*$K17*AL$12)+(AK17/12*3*$F17*$G17*$I17*$K17*AL$12)</f>
        <v>0</v>
      </c>
      <c r="AM17" s="30">
        <v>0</v>
      </c>
      <c r="AN17" s="27">
        <f t="shared" ref="AN17:AN29" si="18">(AM17/12*5*$D17*$G17*$H17*$K17*AN$11)+(AM17/12*4*$E17*$G17*$I17*$K17*AN$12)+(AM17/12*3*$F17*$G17*$I17*$K17*AN$12)</f>
        <v>0</v>
      </c>
      <c r="AO17" s="31">
        <v>0</v>
      </c>
      <c r="AP17" s="27">
        <f t="shared" ref="AP17:AP29" si="19">(AO17/12*5*$D17*$G17*$H17*$L17*AP$11)+(AO17/12*4*$E17*$G17*$I17*$L17*AP$12)+(AO17/12*3*$F17*$G17*$I17*$L17*AP$12)</f>
        <v>0</v>
      </c>
      <c r="AQ17" s="27"/>
      <c r="AR17" s="27">
        <f t="shared" ref="AR17:AR29" si="20">(AQ17/12*5*$D17*$G17*$H17*$L17*AR$11)+(AQ17/12*4*$E17*$G17*$I17*$L17*AR$12)+(AQ17/12*3*$F17*$G17*$I17*$L17*AR$12)</f>
        <v>0</v>
      </c>
      <c r="AS17" s="27">
        <v>1500</v>
      </c>
      <c r="AT17" s="27">
        <f t="shared" ref="AT17:AT29" si="21">(AS17/12*5*$D17*$G17*$H17*$L17*AT$11)+(AS17/12*4*$E17*$G17*$I17*$L17*AT$12)+(AS17/12*3*$F17*$G17*$I17*$L17*AT$13)</f>
        <v>45065955.437999994</v>
      </c>
      <c r="AU17" s="27"/>
      <c r="AV17" s="27">
        <f t="shared" ref="AV17:AV29" si="22">(AU17/12*5*$D17*$G17*$H17*$L17*AV$11)+(AU17/12*4*$E17*$G17*$I17*$L17*AV$12)+(AU17/12*3*$F17*$G17*$I17*$L17*AV$12)</f>
        <v>0</v>
      </c>
      <c r="AW17" s="27"/>
      <c r="AX17" s="27">
        <f t="shared" ref="AX17:AX29" si="23">(AW17/12*5*$D17*$G17*$H17*$K17*AX$11)+(AW17/12*4*$E17*$G17*$I17*$K17*AX$12)+(AW17/12*3*$F17*$G17*$I17*$K17*AX$12)</f>
        <v>0</v>
      </c>
      <c r="AY17" s="27"/>
      <c r="AZ17" s="27">
        <f t="shared" ref="AZ17:AZ29" si="24">(AY17/12*5*$D17*$G17*$H17*$K17*AZ$11)+(AY17/12*4*$E17*$G17*$I17*$K17*AZ$12)+(AY17/12*3*$F17*$G17*$I17*$K17*AZ$12)</f>
        <v>0</v>
      </c>
      <c r="BA17" s="27">
        <v>5</v>
      </c>
      <c r="BB17" s="27">
        <f t="shared" ref="BB17:BB29" si="25">(BA17/12*5*$D17*$G17*$H17*$L17*BB$11)+(BA17/12*4*$E17*$G17*$I17*$L17*BB$12)+(BA17/12*3*$F17*$G17*$I17*$L17*BB$12)</f>
        <v>146118.31710000001</v>
      </c>
      <c r="BC17" s="27">
        <v>1172</v>
      </c>
      <c r="BD17" s="27">
        <f t="shared" ref="BD17:BD29" si="26">(BC17/12*5*$D17*$G17*$H17*$K17*BD$11)+(BC17/12*4*$E17*$G17*$I17*$K17*BD$12)+(BC17/12*3*$F17*$G17*$I17*$K17*BD$12)</f>
        <v>29342944.318520002</v>
      </c>
      <c r="BE17" s="27">
        <f>190+100</f>
        <v>290</v>
      </c>
      <c r="BF17" s="27">
        <f t="shared" ref="BF17:BF29" si="27">(BE17/12*5*$D17*$G17*$H17*$K17*BF$11)+(BE17/12*4*$E17*$G17*$I17*$K17*BF$12)+(BE17/12*3*$F17*$G17*$I17*$K17*BF$12)</f>
        <v>7125366.1424750015</v>
      </c>
      <c r="BG17" s="27">
        <v>428</v>
      </c>
      <c r="BH17" s="27">
        <f t="shared" ref="BH17:BH29" si="28">(BG17/12*5*$D17*$G17*$H17*$K17*BH$11)+(BG17/12*4*$E17*$G17*$I17*$K17*BH$12)+(BG17/12*3*$F17*$G17*$I17*$K17*BH$12)</f>
        <v>10516057.61717</v>
      </c>
      <c r="BI17" s="27">
        <v>2680</v>
      </c>
      <c r="BJ17" s="27">
        <f t="shared" ref="BJ17:BJ29" si="29">(BI17/12*5*$D17*$G17*$H17*$L17*BJ$11)+(BI17/12*4*$E17*$G17*$I17*$L17*BJ$12)+(BI17/12*3*$F17*$G17*$I17*$L17*BJ$12)</f>
        <v>71174272.940400004</v>
      </c>
      <c r="BK17" s="27">
        <v>410</v>
      </c>
      <c r="BL17" s="27">
        <f t="shared" ref="BL17:BL29" si="30">(BK17/12*5*$D17*$G17*$H17*$K17*BL$11)+(BK17/12*4*$E17*$G17*$I17*$K17*BL$12)+(BK17/12*3*$F17*$G17*$I17*$K17*BL$12)</f>
        <v>10728892.522425</v>
      </c>
      <c r="BM17" s="27">
        <v>800</v>
      </c>
      <c r="BN17" s="27">
        <f t="shared" ref="BN17:BN29" si="31">(BM17/12*5*$D17*$G17*$H17*$K17*BN$11)+(BM17/12*4*$E17*$G17*$I17*$K17*BN$12)+(BM17/12*3*$F17*$G17*$I17*$K17*BN$13)</f>
        <v>20029313.528000005</v>
      </c>
      <c r="BO17" s="37"/>
      <c r="BP17" s="27">
        <f t="shared" ref="BP17:BP29" si="32">(BO17/12*5*$D17*$G17*$H17*$L17*BP$11)+(BO17/12*4*$E17*$G17*$I17*$L17*BP$12)+(BO17/12*3*$F17*$G17*$I17*$L17*BP$12)</f>
        <v>0</v>
      </c>
      <c r="BQ17" s="27"/>
      <c r="BR17" s="27">
        <f t="shared" ref="BR17:BR29" si="33">(BQ17/12*5*$D17*$G17*$H17*$L17*BR$11)+(BQ17/12*4*$E17*$G17*$I17*$L17*BR$12)+(BQ17/12*3*$F17*$G17*$I17*$L17*BR$12)</f>
        <v>0</v>
      </c>
      <c r="BS17" s="27"/>
      <c r="BT17" s="27">
        <f t="shared" ref="BT17:BT29" si="34">(BS17/12*5*$D17*$G17*$H17*$K17*BT$11)+(BS17/12*4*$E17*$G17*$I17*$K17*BT$12)+(BS17/12*3*$F17*$G17*$I17*$K17*BT$12)</f>
        <v>0</v>
      </c>
      <c r="BU17" s="27"/>
      <c r="BV17" s="27">
        <f t="shared" ref="BV17:BV29" si="35">(BU17/12*5*$D17*$G17*$H17*$K17*BV$11)+(BU17/12*4*$E17*$G17*$I17*$K17*BV$12)+(BU17/12*3*$F17*$G17*$I17*$K17*BV$12)</f>
        <v>0</v>
      </c>
      <c r="BW17" s="27"/>
      <c r="BX17" s="27">
        <f t="shared" ref="BX17:BX29" si="36">(BW17/12*5*$D17*$G17*$H17*$L17*BX$11)+(BW17/12*4*$E17*$G17*$I17*$L17*BX$12)+(BW17/12*3*$F17*$G17*$I17*$L17*BX$12)</f>
        <v>0</v>
      </c>
      <c r="BY17" s="27"/>
      <c r="BZ17" s="27">
        <f t="shared" ref="BZ17:BZ29" si="37">(BY17/12*5*$D17*$G17*$H17*$L17*BZ$11)+(BY17/12*4*$E17*$G17*$I17*$L17*BZ$12)+(BY17/12*3*$F17*$G17*$I17*$L17*BZ$12)</f>
        <v>0</v>
      </c>
      <c r="CA17" s="27"/>
      <c r="CB17" s="27">
        <f t="shared" ref="CB17:CB29" si="38">(CA17/12*5*$D17*$G17*$H17*$K17*CB$11)+(CA17/12*4*$E17*$G17*$I17*$K17*CB$12)+(CA17/12*3*$F17*$G17*$I17*$K17*CB$12)</f>
        <v>0</v>
      </c>
      <c r="CC17" s="27"/>
      <c r="CD17" s="27">
        <f t="shared" ref="CD17:CD29" si="39">(CC17/12*5*$D17*$G17*$H17*$L17*CD$11)+(CC17/12*4*$E17*$G17*$I17*$L17*CD$12)+(CC17/12*3*$F17*$G17*$I17*$L17*CD$12)</f>
        <v>0</v>
      </c>
      <c r="CE17" s="27"/>
      <c r="CF17" s="27">
        <f t="shared" ref="CF17:CF29" si="40">(CE17/12*5*$D17*$G17*$H17*$K17*CF$11)+(CE17/12*4*$E17*$G17*$I17*$K17*CF$12)+(CE17/12*3*$F17*$G17*$I17*$K17*CF$12)</f>
        <v>0</v>
      </c>
      <c r="CG17" s="27">
        <v>240</v>
      </c>
      <c r="CH17" s="27">
        <f t="shared" ref="CH17:CH29" si="41">(CG17/12*5*$D17*$G17*$H17*$K17*CH$11)+(CG17/12*4*$E17*$G17*$I17*$K17*CH$12)+(CG17/12*3*$F17*$G17*$I17*$K17*CH$12)</f>
        <v>4429073.8127999995</v>
      </c>
      <c r="CI17" s="27">
        <v>65</v>
      </c>
      <c r="CJ17" s="27">
        <f t="shared" ref="CJ17:CJ29" si="42">(CI17/12*5*$D17*$G17*$H17*$K17*CJ$11)+(CI17/12*4*$E17*$G17*$I17*$K17*CJ$12)+(CI17/12*3*$F17*$G17*$I17*$K17*CJ$12)</f>
        <v>1199540.8243</v>
      </c>
      <c r="CK17" s="27">
        <v>146</v>
      </c>
      <c r="CL17" s="27">
        <f t="shared" ref="CL17:CL29" si="43">(CK17/12*5*$D17*$G17*$H17*$K17*CL$11)+(CK17/12*4*$E17*$G17*$I17*$K17*CL$12)+(CK17/12*3*$F17*$G17*$I17*$K17*CL$12)</f>
        <v>3555545.7160999998</v>
      </c>
      <c r="CM17" s="27">
        <v>603</v>
      </c>
      <c r="CN17" s="27">
        <f t="shared" ref="CN17:CN29" si="44">(CM17/12*5*$D17*$G17*$H17*$L17*CN$11)+(CM17/12*4*$E17*$G17*$I17*$L17*CN$12)+(CM17/12*3*$F17*$G17*$I17*$L17*CN$12)</f>
        <v>17959366.091457002</v>
      </c>
      <c r="CO17" s="27">
        <v>262</v>
      </c>
      <c r="CP17" s="27">
        <f t="shared" ref="CP17:CP29" si="45">(CO17/12*5*$D17*$G17*$H17*$L17*CP$11)+(CO17/12*4*$E17*$G17*$I17*$L17*CP$12)+(CO17/12*3*$F17*$G17*$I17*$L17*CP$12)</f>
        <v>8970724.9345139991</v>
      </c>
      <c r="CQ17" s="32">
        <v>135</v>
      </c>
      <c r="CR17" s="27">
        <f t="shared" ref="CR17:CR29" si="46">(CQ17/12*5*$D17*$G17*$H17*$K17*CR$11)+(CQ17/12*4*$E17*$G17*$I17*$K17*CR$12)+(CQ17/12*3*$F17*$G17*$I17*$K17*CR$12)</f>
        <v>3733726.8464999995</v>
      </c>
      <c r="CS17" s="27">
        <v>445</v>
      </c>
      <c r="CT17" s="27">
        <f t="shared" ref="CT17:CT29" si="47">(CS17/12*5*$D17*$G17*$H17*$L17*CT$11)+(CS17/12*4*$E17*$G17*$I17*$L17*CT$12)+(CS17/12*3*$F17*$G17*$I17*$L17*CT$12)</f>
        <v>14891932.545419998</v>
      </c>
      <c r="CU17" s="27">
        <v>35</v>
      </c>
      <c r="CV17" s="27">
        <f t="shared" ref="CV17:CV29" si="48">(CU17/12*5*$D17*$G17*$H17*$L17*CV$11)+(CU17/12*4*$E17*$G17*$I17*$L17*CV$12)+(CU17/12*3*$F17*$G17*$I17*$L17*CV$12)</f>
        <v>1018122.25137</v>
      </c>
      <c r="CW17" s="27">
        <v>260</v>
      </c>
      <c r="CX17" s="27">
        <f t="shared" ref="CX17:CX29" si="49">(CW17/12*5*$D17*$G17*$H17*$L17*CX$11)+(CW17/12*4*$E17*$G17*$I17*$L17*CX$12)+(CW17/12*3*$F17*$G17*$I17*$L17*CX$12)</f>
        <v>8717037.4254599996</v>
      </c>
      <c r="CY17" s="27">
        <v>243</v>
      </c>
      <c r="CZ17" s="27">
        <f t="shared" ref="CZ17:CZ29" si="50">(CY17/12*5*$D17*$G17*$H17*$L17*CZ$11)+(CY17/12*4*$E17*$G17*$I17*$L17*CZ$12)+(CY17/12*3*$F17*$G17*$I17*$L17*CZ$12)</f>
        <v>8131999.1203080006</v>
      </c>
      <c r="DA17" s="27">
        <v>248</v>
      </c>
      <c r="DB17" s="27">
        <f t="shared" ref="DB17:DB29" si="51">(DA17/12*5*$D17*$G17*$H17*$L17*DB$11)+(DA17/12*4*$E17*$G17*$I17*$L17*DB$12)+(DA17/12*3*$F17*$G17*$I17*$L17*DB$12)</f>
        <v>8314712.6212080009</v>
      </c>
      <c r="DC17" s="27">
        <v>290</v>
      </c>
      <c r="DD17" s="27">
        <f t="shared" ref="DD17:DD29" si="52">(DC17/12*5*$D17*$G17*$H17*$K17*DD$11)+(DC17/12*4*$E17*$G17*$I17*$K17*DD$12)+(DC17/12*3*$F17*$G17*$I17*$K17*DD$12)</f>
        <v>8020598.4109999994</v>
      </c>
      <c r="DE17" s="27">
        <v>145</v>
      </c>
      <c r="DF17" s="27">
        <f t="shared" ref="DF17:DF29" si="53">(DE17/12*5*$D17*$G17*$H17*$K17*DF$11)+(DE17/12*4*$E17*$G17*$I17*$K17*DF$12)+(DE17/12*3*$F17*$G17*$I17*$K17*DF$12)</f>
        <v>4129764.1015750002</v>
      </c>
      <c r="DG17" s="27">
        <v>26</v>
      </c>
      <c r="DH17" s="27">
        <f t="shared" ref="DH17:DH29" si="54">(DG17/12*5*$D17*$G17*$H17*$L17*DH$11)+(DG17/12*4*$E17*$G17*$I17*$L17*DH$12)+(DG17/12*3*$F17*$G17*$I17*$L17*DH$12)</f>
        <v>964759.14989999996</v>
      </c>
      <c r="DI17" s="27">
        <v>190</v>
      </c>
      <c r="DJ17" s="27">
        <f t="shared" ref="DJ17:DJ29" si="55">(DI17/12*5*$D17*$G17*$H17*$L17*DJ$11)+(DI17/12*4*$E17*$G17*$I17*$L17*DJ$12)+(DI17/12*3*$F17*$G17*$I17*$L17*DJ$12)</f>
        <v>6837951.7962000007</v>
      </c>
      <c r="DK17" s="27">
        <v>32</v>
      </c>
      <c r="DL17" s="27">
        <f t="shared" ref="DL17:DL29" si="56">(DK17/12*5*$D17*$G17*$H17*$M17*DL$11)+(DK17/12*4*$E17*$G17*$I17*$M17*DL$12)+(DK17/12*3*$F17*$G17*$I17*$M17*DL$12)</f>
        <v>1576126.6698000003</v>
      </c>
      <c r="DM17" s="27">
        <v>100</v>
      </c>
      <c r="DN17" s="27">
        <f>(DM17/12*5*$D17*$G17*$H17*$N17*DN$11)+(DM17/12*4*$E17*$G17*$I17*$N17*DN$12)+(DM17/12*3*$F17*$G17*$I17*$N17*DN$12)</f>
        <v>5323875.0511250002</v>
      </c>
      <c r="DO17" s="27"/>
      <c r="DP17" s="27">
        <f t="shared" ref="DP17:DP78" si="57">(DO17*$D17*$G17*$H17*$L17*DP$11)</f>
        <v>0</v>
      </c>
      <c r="DQ17" s="27">
        <f t="shared" ref="DQ17:DR29" si="58">SUM(O17,Q17,S17,U17,W17,Y17,AA17,AC17,AE17,AG17,AI17,AK17,AM17,AO17,AQ17,AS17,AU17,AW17,AY17,BA17,BC17,BE17,BG17,BI17,BK17,BM17,BO17,BQ17,BS17,BU17,BW17,BY17,CA17,CC17,CE17,CG17,CI17,CK17,CM17,CO17,CQ17,CS17,CU17,CW17,CY17,DA17,DC17,DE17,DG17,DI17,DK17,DM17,DO17)</f>
        <v>12537</v>
      </c>
      <c r="DR17" s="27">
        <f t="shared" si="58"/>
        <v>354454217.77165192</v>
      </c>
      <c r="DS17" s="38">
        <f t="shared" ref="DS17:DS29" si="59">ROUND(DQ17*I17,0)</f>
        <v>12537</v>
      </c>
      <c r="DT17" s="67">
        <f t="shared" si="2"/>
        <v>1</v>
      </c>
    </row>
    <row r="18" spans="1:124" ht="38.25" customHeight="1" x14ac:dyDescent="0.25">
      <c r="A18" s="77"/>
      <c r="B18" s="87">
        <v>3</v>
      </c>
      <c r="C18" s="90" t="s">
        <v>143</v>
      </c>
      <c r="D18" s="91">
        <f t="shared" ref="D18:D81" si="60">D17</f>
        <v>19063</v>
      </c>
      <c r="E18" s="91">
        <v>18530</v>
      </c>
      <c r="F18" s="91">
        <v>18715</v>
      </c>
      <c r="G18" s="39">
        <v>0.28000000000000003</v>
      </c>
      <c r="H18" s="25">
        <v>1</v>
      </c>
      <c r="I18" s="25">
        <v>1</v>
      </c>
      <c r="J18" s="25"/>
      <c r="K18" s="93">
        <v>1.4</v>
      </c>
      <c r="L18" s="93">
        <v>1.68</v>
      </c>
      <c r="M18" s="93">
        <v>2.23</v>
      </c>
      <c r="N18" s="93">
        <v>2.57</v>
      </c>
      <c r="O18" s="27">
        <v>617</v>
      </c>
      <c r="P18" s="27">
        <f t="shared" si="7"/>
        <v>4828404.5989666674</v>
      </c>
      <c r="Q18" s="27">
        <v>0</v>
      </c>
      <c r="R18" s="27">
        <f t="shared" si="8"/>
        <v>0</v>
      </c>
      <c r="S18" s="27">
        <v>0</v>
      </c>
      <c r="T18" s="27">
        <f t="shared" ref="T18:T29" si="61">(S18/12*5*$D18*$G18*$H18*$K18*T$11)+(S18/12*4*$E18*$G18*$I18*$K18*T$12)+(S18/12*3*$F18*$G18*$I18*$K18*T$12)</f>
        <v>0</v>
      </c>
      <c r="U18" s="27"/>
      <c r="V18" s="27">
        <f t="shared" si="9"/>
        <v>0</v>
      </c>
      <c r="W18" s="27">
        <v>0</v>
      </c>
      <c r="X18" s="27">
        <f t="shared" si="10"/>
        <v>0</v>
      </c>
      <c r="Y18" s="27">
        <v>2</v>
      </c>
      <c r="Z18" s="27">
        <f t="shared" si="11"/>
        <v>15651.230466666668</v>
      </c>
      <c r="AA18" s="27">
        <v>0</v>
      </c>
      <c r="AB18" s="27">
        <f t="shared" si="12"/>
        <v>0</v>
      </c>
      <c r="AC18" s="27">
        <v>0</v>
      </c>
      <c r="AD18" s="27">
        <f t="shared" si="13"/>
        <v>0</v>
      </c>
      <c r="AE18" s="27">
        <v>93</v>
      </c>
      <c r="AF18" s="27">
        <f t="shared" si="14"/>
        <v>856640.05</v>
      </c>
      <c r="AG18" s="27">
        <v>0</v>
      </c>
      <c r="AH18" s="27">
        <f t="shared" si="15"/>
        <v>0</v>
      </c>
      <c r="AI18" s="27">
        <v>8</v>
      </c>
      <c r="AJ18" s="27">
        <f t="shared" si="16"/>
        <v>53305.505866666674</v>
      </c>
      <c r="AK18" s="27"/>
      <c r="AL18" s="27">
        <f t="shared" si="17"/>
        <v>0</v>
      </c>
      <c r="AM18" s="30">
        <v>0</v>
      </c>
      <c r="AN18" s="27">
        <f t="shared" si="18"/>
        <v>0</v>
      </c>
      <c r="AO18" s="31">
        <v>0</v>
      </c>
      <c r="AP18" s="27">
        <f t="shared" si="19"/>
        <v>0</v>
      </c>
      <c r="AQ18" s="27">
        <v>0</v>
      </c>
      <c r="AR18" s="27">
        <f t="shared" si="20"/>
        <v>0</v>
      </c>
      <c r="AS18" s="27">
        <v>0</v>
      </c>
      <c r="AT18" s="27">
        <f t="shared" si="21"/>
        <v>0</v>
      </c>
      <c r="AU18" s="27">
        <v>0</v>
      </c>
      <c r="AV18" s="27">
        <f t="shared" si="22"/>
        <v>0</v>
      </c>
      <c r="AW18" s="27"/>
      <c r="AX18" s="27">
        <f t="shared" si="23"/>
        <v>0</v>
      </c>
      <c r="AY18" s="27"/>
      <c r="AZ18" s="27">
        <f t="shared" si="24"/>
        <v>0</v>
      </c>
      <c r="BA18" s="27">
        <v>5</v>
      </c>
      <c r="BB18" s="27">
        <f t="shared" si="25"/>
        <v>43992.611600000004</v>
      </c>
      <c r="BC18" s="27"/>
      <c r="BD18" s="27">
        <f t="shared" si="26"/>
        <v>0</v>
      </c>
      <c r="BE18" s="27"/>
      <c r="BF18" s="27">
        <f t="shared" si="27"/>
        <v>0</v>
      </c>
      <c r="BG18" s="27">
        <v>0</v>
      </c>
      <c r="BH18" s="27">
        <f t="shared" si="28"/>
        <v>0</v>
      </c>
      <c r="BI18" s="27">
        <v>1963</v>
      </c>
      <c r="BJ18" s="27">
        <f t="shared" si="29"/>
        <v>15695806.202440003</v>
      </c>
      <c r="BK18" s="27">
        <v>466</v>
      </c>
      <c r="BL18" s="27">
        <f t="shared" si="30"/>
        <v>3671402.8227800005</v>
      </c>
      <c r="BM18" s="27">
        <v>470</v>
      </c>
      <c r="BN18" s="27">
        <f t="shared" si="31"/>
        <v>3542819.4358666665</v>
      </c>
      <c r="BO18" s="37">
        <v>0</v>
      </c>
      <c r="BP18" s="27">
        <f t="shared" si="32"/>
        <v>0</v>
      </c>
      <c r="BQ18" s="27">
        <v>0</v>
      </c>
      <c r="BR18" s="27">
        <f t="shared" si="33"/>
        <v>0</v>
      </c>
      <c r="BS18" s="27">
        <v>0</v>
      </c>
      <c r="BT18" s="27">
        <f t="shared" si="34"/>
        <v>0</v>
      </c>
      <c r="BU18" s="27"/>
      <c r="BV18" s="27">
        <f t="shared" si="35"/>
        <v>0</v>
      </c>
      <c r="BW18" s="27">
        <v>0</v>
      </c>
      <c r="BX18" s="27">
        <f t="shared" si="36"/>
        <v>0</v>
      </c>
      <c r="BY18" s="27"/>
      <c r="BZ18" s="27">
        <f t="shared" si="37"/>
        <v>0</v>
      </c>
      <c r="CA18" s="27">
        <v>0</v>
      </c>
      <c r="CB18" s="27">
        <f t="shared" si="38"/>
        <v>0</v>
      </c>
      <c r="CC18" s="27"/>
      <c r="CD18" s="27">
        <f t="shared" si="39"/>
        <v>0</v>
      </c>
      <c r="CE18" s="27">
        <v>0</v>
      </c>
      <c r="CF18" s="27">
        <f t="shared" si="40"/>
        <v>0</v>
      </c>
      <c r="CG18" s="27">
        <v>55</v>
      </c>
      <c r="CH18" s="27">
        <f t="shared" si="41"/>
        <v>305590.21826666663</v>
      </c>
      <c r="CI18" s="27">
        <v>60</v>
      </c>
      <c r="CJ18" s="27">
        <f t="shared" si="42"/>
        <v>333371.14720000001</v>
      </c>
      <c r="CK18" s="27">
        <v>102</v>
      </c>
      <c r="CL18" s="27">
        <f t="shared" si="43"/>
        <v>747874.39720000001</v>
      </c>
      <c r="CM18" s="27">
        <v>666</v>
      </c>
      <c r="CN18" s="27">
        <f t="shared" si="44"/>
        <v>5972044.0605840012</v>
      </c>
      <c r="CO18" s="27">
        <v>364</v>
      </c>
      <c r="CP18" s="27">
        <f t="shared" si="45"/>
        <v>3752344.6003680001</v>
      </c>
      <c r="CQ18" s="32">
        <v>170</v>
      </c>
      <c r="CR18" s="27">
        <f t="shared" si="46"/>
        <v>1415574.6546666666</v>
      </c>
      <c r="CS18" s="40">
        <v>75</v>
      </c>
      <c r="CT18" s="27">
        <f t="shared" si="47"/>
        <v>755661.67320000019</v>
      </c>
      <c r="CU18" s="27">
        <v>13</v>
      </c>
      <c r="CV18" s="27">
        <f t="shared" si="48"/>
        <v>113854.531336</v>
      </c>
      <c r="CW18" s="27">
        <v>280</v>
      </c>
      <c r="CX18" s="27">
        <f t="shared" si="49"/>
        <v>2826367.8004799997</v>
      </c>
      <c r="CY18" s="27">
        <v>60</v>
      </c>
      <c r="CZ18" s="27">
        <f t="shared" si="50"/>
        <v>604529.33856000006</v>
      </c>
      <c r="DA18" s="27">
        <v>180</v>
      </c>
      <c r="DB18" s="27">
        <f t="shared" si="51"/>
        <v>1816950.7288800003</v>
      </c>
      <c r="DC18" s="27">
        <v>370</v>
      </c>
      <c r="DD18" s="27">
        <f t="shared" si="52"/>
        <v>3080956.6013333327</v>
      </c>
      <c r="DE18" s="27">
        <v>66</v>
      </c>
      <c r="DF18" s="27">
        <f t="shared" si="53"/>
        <v>565947.64996000007</v>
      </c>
      <c r="DG18" s="27"/>
      <c r="DH18" s="27">
        <f t="shared" si="54"/>
        <v>0</v>
      </c>
      <c r="DI18" s="27">
        <v>191</v>
      </c>
      <c r="DJ18" s="27">
        <f t="shared" si="55"/>
        <v>2069573.63928</v>
      </c>
      <c r="DK18" s="27">
        <v>14</v>
      </c>
      <c r="DL18" s="27">
        <f t="shared" si="56"/>
        <v>207608.08285000004</v>
      </c>
      <c r="DM18" s="27">
        <v>51</v>
      </c>
      <c r="DN18" s="27">
        <f t="shared" ref="DN18:DN32" si="62">(DM18/12*5*$D18*$G18*$H18*$N18*DN$11)+(DM18/12*4*$E18*$G18*$I18*$N18*DN$12)+(DM18/12*3*$F18*$G18*$I18*$N18*DN$12)</f>
        <v>817472.42720499996</v>
      </c>
      <c r="DO18" s="27"/>
      <c r="DP18" s="27">
        <f t="shared" si="57"/>
        <v>0</v>
      </c>
      <c r="DQ18" s="27">
        <f t="shared" si="58"/>
        <v>6341</v>
      </c>
      <c r="DR18" s="27">
        <f t="shared" si="58"/>
        <v>54093744.00935635</v>
      </c>
      <c r="DS18" s="38">
        <f t="shared" si="59"/>
        <v>6341</v>
      </c>
      <c r="DT18" s="67">
        <f t="shared" si="2"/>
        <v>1</v>
      </c>
    </row>
    <row r="19" spans="1:124" ht="32.25" customHeight="1" x14ac:dyDescent="0.25">
      <c r="A19" s="77"/>
      <c r="B19" s="35">
        <v>4</v>
      </c>
      <c r="C19" s="23" t="s">
        <v>144</v>
      </c>
      <c r="D19" s="79">
        <f t="shared" si="60"/>
        <v>19063</v>
      </c>
      <c r="E19" s="80">
        <v>18530</v>
      </c>
      <c r="F19" s="80">
        <v>18715</v>
      </c>
      <c r="G19" s="36">
        <v>0.98</v>
      </c>
      <c r="H19" s="25">
        <v>1</v>
      </c>
      <c r="I19" s="25">
        <v>1</v>
      </c>
      <c r="J19" s="26"/>
      <c r="K19" s="24">
        <v>1.4</v>
      </c>
      <c r="L19" s="24">
        <v>1.68</v>
      </c>
      <c r="M19" s="24">
        <v>2.23</v>
      </c>
      <c r="N19" s="24">
        <v>2.57</v>
      </c>
      <c r="O19" s="27">
        <v>0</v>
      </c>
      <c r="P19" s="27">
        <f t="shared" si="7"/>
        <v>0</v>
      </c>
      <c r="Q19" s="27">
        <v>0</v>
      </c>
      <c r="R19" s="27">
        <f t="shared" si="8"/>
        <v>0</v>
      </c>
      <c r="S19" s="27">
        <v>0</v>
      </c>
      <c r="T19" s="27">
        <f t="shared" si="61"/>
        <v>0</v>
      </c>
      <c r="U19" s="27"/>
      <c r="V19" s="27">
        <f t="shared" si="9"/>
        <v>0</v>
      </c>
      <c r="W19" s="27">
        <v>0</v>
      </c>
      <c r="X19" s="27">
        <f t="shared" si="10"/>
        <v>0</v>
      </c>
      <c r="Y19" s="27">
        <v>0</v>
      </c>
      <c r="Z19" s="27">
        <f t="shared" si="11"/>
        <v>0</v>
      </c>
      <c r="AA19" s="27">
        <v>0</v>
      </c>
      <c r="AB19" s="27">
        <f t="shared" si="12"/>
        <v>0</v>
      </c>
      <c r="AC19" s="27">
        <v>0</v>
      </c>
      <c r="AD19" s="27">
        <f t="shared" si="13"/>
        <v>0</v>
      </c>
      <c r="AE19" s="27">
        <f>1104</f>
        <v>1104</v>
      </c>
      <c r="AF19" s="27">
        <f t="shared" si="14"/>
        <v>35592012.399999999</v>
      </c>
      <c r="AG19" s="27">
        <v>0</v>
      </c>
      <c r="AH19" s="27">
        <f t="shared" si="15"/>
        <v>0</v>
      </c>
      <c r="AI19" s="27">
        <v>0</v>
      </c>
      <c r="AJ19" s="27">
        <f t="shared" si="16"/>
        <v>0</v>
      </c>
      <c r="AK19" s="27"/>
      <c r="AL19" s="27">
        <f t="shared" si="17"/>
        <v>0</v>
      </c>
      <c r="AM19" s="30">
        <v>0</v>
      </c>
      <c r="AN19" s="27">
        <f t="shared" si="18"/>
        <v>0</v>
      </c>
      <c r="AO19" s="31">
        <v>0</v>
      </c>
      <c r="AP19" s="27">
        <f t="shared" si="19"/>
        <v>0</v>
      </c>
      <c r="AQ19" s="27">
        <v>0</v>
      </c>
      <c r="AR19" s="27">
        <f t="shared" si="20"/>
        <v>0</v>
      </c>
      <c r="AS19" s="27">
        <v>1340</v>
      </c>
      <c r="AT19" s="27">
        <f t="shared" si="21"/>
        <v>42423378.26608</v>
      </c>
      <c r="AU19" s="27">
        <v>0</v>
      </c>
      <c r="AV19" s="27">
        <f t="shared" si="22"/>
        <v>0</v>
      </c>
      <c r="AW19" s="27"/>
      <c r="AX19" s="27">
        <f t="shared" si="23"/>
        <v>0</v>
      </c>
      <c r="AY19" s="27"/>
      <c r="AZ19" s="27">
        <f t="shared" si="24"/>
        <v>0</v>
      </c>
      <c r="BA19" s="27"/>
      <c r="BB19" s="27">
        <f t="shared" si="25"/>
        <v>0</v>
      </c>
      <c r="BC19" s="27">
        <v>1500</v>
      </c>
      <c r="BD19" s="27">
        <f t="shared" si="26"/>
        <v>39574046.890000001</v>
      </c>
      <c r="BE19" s="27">
        <v>990</v>
      </c>
      <c r="BF19" s="27">
        <f t="shared" si="27"/>
        <v>25632296.000849999</v>
      </c>
      <c r="BG19" s="27">
        <v>1359</v>
      </c>
      <c r="BH19" s="27">
        <f t="shared" si="28"/>
        <v>35186151.782985002</v>
      </c>
      <c r="BI19" s="27">
        <v>1088</v>
      </c>
      <c r="BJ19" s="27">
        <f t="shared" si="29"/>
        <v>30448104.95104</v>
      </c>
      <c r="BK19" s="27">
        <v>0</v>
      </c>
      <c r="BL19" s="27">
        <f t="shared" si="30"/>
        <v>0</v>
      </c>
      <c r="BM19" s="27">
        <v>1181</v>
      </c>
      <c r="BN19" s="27">
        <f t="shared" si="31"/>
        <v>31157966.251393333</v>
      </c>
      <c r="BO19" s="37">
        <v>0</v>
      </c>
      <c r="BP19" s="27">
        <f t="shared" si="32"/>
        <v>0</v>
      </c>
      <c r="BQ19" s="27">
        <v>0</v>
      </c>
      <c r="BR19" s="27">
        <f t="shared" si="33"/>
        <v>0</v>
      </c>
      <c r="BS19" s="27">
        <v>0</v>
      </c>
      <c r="BT19" s="27">
        <f t="shared" si="34"/>
        <v>0</v>
      </c>
      <c r="BU19" s="27">
        <v>0</v>
      </c>
      <c r="BV19" s="27">
        <f t="shared" si="35"/>
        <v>0</v>
      </c>
      <c r="BW19" s="27">
        <v>0</v>
      </c>
      <c r="BX19" s="27">
        <f t="shared" si="36"/>
        <v>0</v>
      </c>
      <c r="BY19" s="27"/>
      <c r="BZ19" s="27">
        <f t="shared" si="37"/>
        <v>0</v>
      </c>
      <c r="CA19" s="27">
        <v>0</v>
      </c>
      <c r="CB19" s="27">
        <f t="shared" si="38"/>
        <v>0</v>
      </c>
      <c r="CC19" s="27">
        <v>0</v>
      </c>
      <c r="CD19" s="27">
        <f t="shared" si="39"/>
        <v>0</v>
      </c>
      <c r="CE19" s="27">
        <v>0</v>
      </c>
      <c r="CF19" s="27">
        <f t="shared" si="40"/>
        <v>0</v>
      </c>
      <c r="CG19" s="27"/>
      <c r="CH19" s="27">
        <f t="shared" si="41"/>
        <v>0</v>
      </c>
      <c r="CI19" s="27"/>
      <c r="CJ19" s="27">
        <f t="shared" si="42"/>
        <v>0</v>
      </c>
      <c r="CK19" s="27">
        <v>139</v>
      </c>
      <c r="CL19" s="27">
        <f t="shared" si="43"/>
        <v>3567067.5905666668</v>
      </c>
      <c r="CM19" s="27">
        <v>320</v>
      </c>
      <c r="CN19" s="27">
        <f t="shared" si="44"/>
        <v>10043077.09888</v>
      </c>
      <c r="CO19" s="27">
        <v>220</v>
      </c>
      <c r="CP19" s="27">
        <f t="shared" si="45"/>
        <v>7937652.0392399989</v>
      </c>
      <c r="CQ19" s="32">
        <v>130</v>
      </c>
      <c r="CR19" s="27">
        <f t="shared" si="46"/>
        <v>3788743.9286666662</v>
      </c>
      <c r="CS19" s="27">
        <v>225</v>
      </c>
      <c r="CT19" s="27">
        <f t="shared" si="47"/>
        <v>7934447.568599999</v>
      </c>
      <c r="CU19" s="27">
        <v>20</v>
      </c>
      <c r="CV19" s="27">
        <f t="shared" si="48"/>
        <v>613062.86104000011</v>
      </c>
      <c r="CW19" s="27">
        <v>160</v>
      </c>
      <c r="CX19" s="27">
        <f t="shared" si="49"/>
        <v>5652735.6009599995</v>
      </c>
      <c r="CY19" s="27">
        <v>200</v>
      </c>
      <c r="CZ19" s="27">
        <f t="shared" si="50"/>
        <v>7052842.2831999995</v>
      </c>
      <c r="DA19" s="27">
        <v>230</v>
      </c>
      <c r="DB19" s="27">
        <f t="shared" si="51"/>
        <v>8125807.4263800001</v>
      </c>
      <c r="DC19" s="27">
        <v>275</v>
      </c>
      <c r="DD19" s="27">
        <f t="shared" si="52"/>
        <v>8014650.6183333332</v>
      </c>
      <c r="DE19" s="27">
        <v>110</v>
      </c>
      <c r="DF19" s="27">
        <f t="shared" si="53"/>
        <v>3301361.291433333</v>
      </c>
      <c r="DG19" s="27">
        <v>10</v>
      </c>
      <c r="DH19" s="27">
        <f t="shared" si="54"/>
        <v>391010.73900000006</v>
      </c>
      <c r="DI19" s="27">
        <v>50</v>
      </c>
      <c r="DJ19" s="27">
        <f t="shared" si="55"/>
        <v>1896206.2140000002</v>
      </c>
      <c r="DK19" s="27">
        <v>10</v>
      </c>
      <c r="DL19" s="27">
        <f t="shared" si="56"/>
        <v>519020.20712500007</v>
      </c>
      <c r="DM19" s="27">
        <v>21</v>
      </c>
      <c r="DN19" s="27">
        <f t="shared" si="62"/>
        <v>1178122.0274425</v>
      </c>
      <c r="DO19" s="27"/>
      <c r="DP19" s="27">
        <f t="shared" si="57"/>
        <v>0</v>
      </c>
      <c r="DQ19" s="27">
        <f t="shared" si="58"/>
        <v>10682</v>
      </c>
      <c r="DR19" s="27">
        <f t="shared" si="58"/>
        <v>310029764.03721589</v>
      </c>
      <c r="DS19" s="38">
        <f t="shared" si="59"/>
        <v>10682</v>
      </c>
      <c r="DT19" s="67">
        <f t="shared" si="2"/>
        <v>1</v>
      </c>
    </row>
    <row r="20" spans="1:124" ht="15.75" customHeight="1" x14ac:dyDescent="0.25">
      <c r="A20" s="77"/>
      <c r="B20" s="35">
        <v>5</v>
      </c>
      <c r="C20" s="23" t="s">
        <v>145</v>
      </c>
      <c r="D20" s="79">
        <f t="shared" si="60"/>
        <v>19063</v>
      </c>
      <c r="E20" s="80">
        <v>18530</v>
      </c>
      <c r="F20" s="80">
        <v>18715</v>
      </c>
      <c r="G20" s="24">
        <v>1.01</v>
      </c>
      <c r="H20" s="25">
        <v>1</v>
      </c>
      <c r="I20" s="25">
        <v>1</v>
      </c>
      <c r="J20" s="26"/>
      <c r="K20" s="24">
        <v>1.4</v>
      </c>
      <c r="L20" s="24">
        <v>1.68</v>
      </c>
      <c r="M20" s="24">
        <v>2.23</v>
      </c>
      <c r="N20" s="24">
        <v>2.57</v>
      </c>
      <c r="O20" s="27">
        <v>0</v>
      </c>
      <c r="P20" s="27">
        <f t="shared" si="7"/>
        <v>0</v>
      </c>
      <c r="Q20" s="27">
        <v>0</v>
      </c>
      <c r="R20" s="27">
        <f t="shared" si="8"/>
        <v>0</v>
      </c>
      <c r="S20" s="27">
        <v>0</v>
      </c>
      <c r="T20" s="27">
        <f t="shared" si="61"/>
        <v>0</v>
      </c>
      <c r="U20" s="27"/>
      <c r="V20" s="27">
        <f t="shared" si="9"/>
        <v>0</v>
      </c>
      <c r="W20" s="27">
        <v>0</v>
      </c>
      <c r="X20" s="27">
        <f t="shared" si="10"/>
        <v>0</v>
      </c>
      <c r="Y20" s="27">
        <v>0</v>
      </c>
      <c r="Z20" s="27">
        <f t="shared" si="11"/>
        <v>0</v>
      </c>
      <c r="AA20" s="27">
        <v>0</v>
      </c>
      <c r="AB20" s="27">
        <f t="shared" si="12"/>
        <v>0</v>
      </c>
      <c r="AC20" s="27">
        <v>0</v>
      </c>
      <c r="AD20" s="27">
        <f t="shared" si="13"/>
        <v>0</v>
      </c>
      <c r="AE20" s="27">
        <f>1278</f>
        <v>1278</v>
      </c>
      <c r="AF20" s="27">
        <f t="shared" si="14"/>
        <v>42462897.224999994</v>
      </c>
      <c r="AG20" s="27">
        <v>0</v>
      </c>
      <c r="AH20" s="27">
        <f t="shared" si="15"/>
        <v>0</v>
      </c>
      <c r="AI20" s="27">
        <v>0</v>
      </c>
      <c r="AJ20" s="27">
        <f t="shared" si="16"/>
        <v>0</v>
      </c>
      <c r="AK20" s="27"/>
      <c r="AL20" s="27">
        <f t="shared" si="17"/>
        <v>0</v>
      </c>
      <c r="AM20" s="30">
        <v>0</v>
      </c>
      <c r="AN20" s="27">
        <f t="shared" si="18"/>
        <v>0</v>
      </c>
      <c r="AO20" s="31">
        <v>0</v>
      </c>
      <c r="AP20" s="27">
        <f t="shared" si="19"/>
        <v>0</v>
      </c>
      <c r="AQ20" s="27">
        <v>0</v>
      </c>
      <c r="AR20" s="27">
        <f t="shared" si="20"/>
        <v>0</v>
      </c>
      <c r="AS20" s="27">
        <v>670</v>
      </c>
      <c r="AT20" s="27">
        <f t="shared" si="21"/>
        <v>21861026.555480003</v>
      </c>
      <c r="AU20" s="27">
        <v>0</v>
      </c>
      <c r="AV20" s="27">
        <f t="shared" si="22"/>
        <v>0</v>
      </c>
      <c r="AW20" s="27"/>
      <c r="AX20" s="27">
        <f t="shared" si="23"/>
        <v>0</v>
      </c>
      <c r="AY20" s="27"/>
      <c r="AZ20" s="27">
        <f t="shared" si="24"/>
        <v>0</v>
      </c>
      <c r="BA20" s="27">
        <v>0</v>
      </c>
      <c r="BB20" s="27">
        <f t="shared" si="25"/>
        <v>0</v>
      </c>
      <c r="BC20" s="27">
        <v>850</v>
      </c>
      <c r="BD20" s="27">
        <f t="shared" si="26"/>
        <v>23111781.806166664</v>
      </c>
      <c r="BE20" s="27">
        <v>430</v>
      </c>
      <c r="BF20" s="27">
        <f t="shared" si="27"/>
        <v>11474032.316191666</v>
      </c>
      <c r="BG20" s="27">
        <v>341</v>
      </c>
      <c r="BH20" s="27">
        <f t="shared" si="28"/>
        <v>9099174.464700833</v>
      </c>
      <c r="BI20" s="27">
        <v>512</v>
      </c>
      <c r="BJ20" s="27">
        <f t="shared" si="29"/>
        <v>14767148.139519997</v>
      </c>
      <c r="BK20" s="27">
        <v>0</v>
      </c>
      <c r="BL20" s="27">
        <f t="shared" si="30"/>
        <v>0</v>
      </c>
      <c r="BM20" s="27">
        <v>369</v>
      </c>
      <c r="BN20" s="27">
        <f t="shared" si="31"/>
        <v>10033232.337029999</v>
      </c>
      <c r="BO20" s="37">
        <v>0</v>
      </c>
      <c r="BP20" s="27">
        <f t="shared" si="32"/>
        <v>0</v>
      </c>
      <c r="BQ20" s="27">
        <v>0</v>
      </c>
      <c r="BR20" s="27">
        <f t="shared" si="33"/>
        <v>0</v>
      </c>
      <c r="BS20" s="27">
        <v>0</v>
      </c>
      <c r="BT20" s="27">
        <f t="shared" si="34"/>
        <v>0</v>
      </c>
      <c r="BU20" s="27">
        <v>0</v>
      </c>
      <c r="BV20" s="27">
        <f t="shared" si="35"/>
        <v>0</v>
      </c>
      <c r="BW20" s="27">
        <v>0</v>
      </c>
      <c r="BX20" s="27">
        <f t="shared" si="36"/>
        <v>0</v>
      </c>
      <c r="BY20" s="27"/>
      <c r="BZ20" s="27">
        <f t="shared" si="37"/>
        <v>0</v>
      </c>
      <c r="CA20" s="27">
        <v>0</v>
      </c>
      <c r="CB20" s="27">
        <f t="shared" si="38"/>
        <v>0</v>
      </c>
      <c r="CC20" s="27">
        <v>0</v>
      </c>
      <c r="CD20" s="27">
        <f t="shared" si="39"/>
        <v>0</v>
      </c>
      <c r="CE20" s="27">
        <v>0</v>
      </c>
      <c r="CF20" s="27">
        <f t="shared" si="40"/>
        <v>0</v>
      </c>
      <c r="CG20" s="27"/>
      <c r="CH20" s="27">
        <f t="shared" si="41"/>
        <v>0</v>
      </c>
      <c r="CI20" s="27"/>
      <c r="CJ20" s="27">
        <f t="shared" si="42"/>
        <v>0</v>
      </c>
      <c r="CK20" s="27">
        <v>31</v>
      </c>
      <c r="CL20" s="27">
        <f t="shared" si="43"/>
        <v>819886.11261666659</v>
      </c>
      <c r="CM20" s="27">
        <v>142</v>
      </c>
      <c r="CN20" s="27">
        <f t="shared" si="44"/>
        <v>4593042.4665859994</v>
      </c>
      <c r="CO20" s="27">
        <v>120</v>
      </c>
      <c r="CP20" s="27">
        <f t="shared" si="45"/>
        <v>4462168.02948</v>
      </c>
      <c r="CQ20" s="32">
        <v>5</v>
      </c>
      <c r="CR20" s="27">
        <f t="shared" si="46"/>
        <v>150181.76483333332</v>
      </c>
      <c r="CS20" s="27">
        <v>45</v>
      </c>
      <c r="CT20" s="27">
        <f t="shared" si="47"/>
        <v>1635467.7641400001</v>
      </c>
      <c r="CU20" s="27">
        <v>0</v>
      </c>
      <c r="CV20" s="27">
        <f t="shared" si="48"/>
        <v>0</v>
      </c>
      <c r="CW20" s="27">
        <v>20</v>
      </c>
      <c r="CX20" s="27">
        <f t="shared" si="49"/>
        <v>728222.31593999988</v>
      </c>
      <c r="CY20" s="27">
        <v>19</v>
      </c>
      <c r="CZ20" s="27">
        <f t="shared" si="50"/>
        <v>690530.83374799998</v>
      </c>
      <c r="DA20" s="27">
        <v>90</v>
      </c>
      <c r="DB20" s="27">
        <f t="shared" si="51"/>
        <v>3277000.4217300001</v>
      </c>
      <c r="DC20" s="27">
        <v>10</v>
      </c>
      <c r="DD20" s="27">
        <f t="shared" si="52"/>
        <v>300363.52966666664</v>
      </c>
      <c r="DE20" s="27">
        <v>55</v>
      </c>
      <c r="DF20" s="27">
        <f t="shared" si="53"/>
        <v>1701211.6858916664</v>
      </c>
      <c r="DG20" s="27"/>
      <c r="DH20" s="27">
        <f t="shared" si="54"/>
        <v>0</v>
      </c>
      <c r="DI20" s="27">
        <v>30</v>
      </c>
      <c r="DJ20" s="27">
        <f t="shared" si="55"/>
        <v>1172552.0057999999</v>
      </c>
      <c r="DK20" s="27"/>
      <c r="DL20" s="27">
        <f t="shared" si="56"/>
        <v>0</v>
      </c>
      <c r="DM20" s="27">
        <v>12</v>
      </c>
      <c r="DN20" s="27">
        <f t="shared" si="62"/>
        <v>693821.13569499995</v>
      </c>
      <c r="DO20" s="27"/>
      <c r="DP20" s="27">
        <f t="shared" si="57"/>
        <v>0</v>
      </c>
      <c r="DQ20" s="27">
        <f t="shared" si="58"/>
        <v>5029</v>
      </c>
      <c r="DR20" s="27">
        <f t="shared" si="58"/>
        <v>153033740.91021654</v>
      </c>
      <c r="DS20" s="38">
        <f t="shared" si="59"/>
        <v>5029</v>
      </c>
      <c r="DT20" s="67">
        <f t="shared" si="2"/>
        <v>1</v>
      </c>
    </row>
    <row r="21" spans="1:124" ht="15.75" customHeight="1" x14ac:dyDescent="0.25">
      <c r="A21" s="77"/>
      <c r="B21" s="35">
        <v>6</v>
      </c>
      <c r="C21" s="23" t="s">
        <v>146</v>
      </c>
      <c r="D21" s="79">
        <f t="shared" si="60"/>
        <v>19063</v>
      </c>
      <c r="E21" s="80">
        <v>18530</v>
      </c>
      <c r="F21" s="80">
        <v>18715</v>
      </c>
      <c r="G21" s="36">
        <v>0.74</v>
      </c>
      <c r="H21" s="25">
        <v>1</v>
      </c>
      <c r="I21" s="25">
        <v>1</v>
      </c>
      <c r="J21" s="26"/>
      <c r="K21" s="24">
        <v>1.4</v>
      </c>
      <c r="L21" s="24">
        <v>1.68</v>
      </c>
      <c r="M21" s="24">
        <v>2.23</v>
      </c>
      <c r="N21" s="24">
        <v>2.57</v>
      </c>
      <c r="O21" s="27"/>
      <c r="P21" s="27">
        <f t="shared" si="7"/>
        <v>0</v>
      </c>
      <c r="Q21" s="27">
        <v>0</v>
      </c>
      <c r="R21" s="27">
        <f t="shared" si="8"/>
        <v>0</v>
      </c>
      <c r="S21" s="27">
        <v>0</v>
      </c>
      <c r="T21" s="27">
        <f t="shared" si="61"/>
        <v>0</v>
      </c>
      <c r="U21" s="27"/>
      <c r="V21" s="27">
        <f t="shared" si="9"/>
        <v>0</v>
      </c>
      <c r="W21" s="27">
        <v>0</v>
      </c>
      <c r="X21" s="27">
        <f t="shared" si="10"/>
        <v>0</v>
      </c>
      <c r="Y21" s="27">
        <v>5</v>
      </c>
      <c r="Z21" s="27">
        <f t="shared" si="11"/>
        <v>103409.91558333334</v>
      </c>
      <c r="AA21" s="27">
        <v>0</v>
      </c>
      <c r="AB21" s="27">
        <f t="shared" si="12"/>
        <v>0</v>
      </c>
      <c r="AC21" s="27">
        <v>0</v>
      </c>
      <c r="AD21" s="27">
        <f t="shared" si="13"/>
        <v>0</v>
      </c>
      <c r="AE21" s="27">
        <v>45</v>
      </c>
      <c r="AF21" s="27">
        <f t="shared" si="14"/>
        <v>1095472.875</v>
      </c>
      <c r="AG21" s="27">
        <v>0</v>
      </c>
      <c r="AH21" s="27">
        <f t="shared" si="15"/>
        <v>0</v>
      </c>
      <c r="AI21" s="27">
        <v>0</v>
      </c>
      <c r="AJ21" s="27">
        <f t="shared" si="16"/>
        <v>0</v>
      </c>
      <c r="AK21" s="27"/>
      <c r="AL21" s="27">
        <f t="shared" si="17"/>
        <v>0</v>
      </c>
      <c r="AM21" s="30">
        <v>0</v>
      </c>
      <c r="AN21" s="27">
        <f t="shared" si="18"/>
        <v>0</v>
      </c>
      <c r="AO21" s="31">
        <v>0</v>
      </c>
      <c r="AP21" s="27">
        <f t="shared" si="19"/>
        <v>0</v>
      </c>
      <c r="AQ21" s="27">
        <v>0</v>
      </c>
      <c r="AR21" s="27">
        <f t="shared" si="20"/>
        <v>0</v>
      </c>
      <c r="AS21" s="27">
        <v>12</v>
      </c>
      <c r="AT21" s="27">
        <f t="shared" si="21"/>
        <v>286871.45827200002</v>
      </c>
      <c r="AU21" s="27">
        <v>0</v>
      </c>
      <c r="AV21" s="27">
        <f t="shared" si="22"/>
        <v>0</v>
      </c>
      <c r="AW21" s="27"/>
      <c r="AX21" s="27">
        <f t="shared" si="23"/>
        <v>0</v>
      </c>
      <c r="AY21" s="27"/>
      <c r="AZ21" s="27">
        <f t="shared" si="24"/>
        <v>0</v>
      </c>
      <c r="BA21" s="27"/>
      <c r="BB21" s="27">
        <f t="shared" si="25"/>
        <v>0</v>
      </c>
      <c r="BC21" s="27"/>
      <c r="BD21" s="27">
        <f t="shared" si="26"/>
        <v>0</v>
      </c>
      <c r="BE21" s="27"/>
      <c r="BF21" s="27">
        <f t="shared" si="27"/>
        <v>0</v>
      </c>
      <c r="BG21" s="27">
        <v>0</v>
      </c>
      <c r="BH21" s="27">
        <f t="shared" si="28"/>
        <v>0</v>
      </c>
      <c r="BI21" s="27">
        <v>60</v>
      </c>
      <c r="BJ21" s="27">
        <f t="shared" si="29"/>
        <v>1267909.5323999999</v>
      </c>
      <c r="BK21" s="27">
        <v>22</v>
      </c>
      <c r="BL21" s="27">
        <f t="shared" si="30"/>
        <v>458081.22282999987</v>
      </c>
      <c r="BM21" s="27">
        <v>10</v>
      </c>
      <c r="BN21" s="27">
        <f t="shared" si="31"/>
        <v>199216.29046666666</v>
      </c>
      <c r="BO21" s="37">
        <v>0</v>
      </c>
      <c r="BP21" s="27">
        <f t="shared" si="32"/>
        <v>0</v>
      </c>
      <c r="BQ21" s="27">
        <v>0</v>
      </c>
      <c r="BR21" s="27">
        <f t="shared" si="33"/>
        <v>0</v>
      </c>
      <c r="BS21" s="27">
        <v>0</v>
      </c>
      <c r="BT21" s="27">
        <f t="shared" si="34"/>
        <v>0</v>
      </c>
      <c r="BU21" s="27"/>
      <c r="BV21" s="27">
        <f t="shared" si="35"/>
        <v>0</v>
      </c>
      <c r="BW21" s="27">
        <v>0</v>
      </c>
      <c r="BX21" s="27">
        <f t="shared" si="36"/>
        <v>0</v>
      </c>
      <c r="BY21" s="27"/>
      <c r="BZ21" s="27">
        <f t="shared" si="37"/>
        <v>0</v>
      </c>
      <c r="CA21" s="27">
        <v>0</v>
      </c>
      <c r="CB21" s="27">
        <f t="shared" si="38"/>
        <v>0</v>
      </c>
      <c r="CC21" s="27">
        <v>0</v>
      </c>
      <c r="CD21" s="27">
        <f t="shared" si="39"/>
        <v>0</v>
      </c>
      <c r="CE21" s="27">
        <v>0</v>
      </c>
      <c r="CF21" s="27">
        <f t="shared" si="40"/>
        <v>0</v>
      </c>
      <c r="CG21" s="27"/>
      <c r="CH21" s="27">
        <f t="shared" si="41"/>
        <v>0</v>
      </c>
      <c r="CI21" s="27"/>
      <c r="CJ21" s="27">
        <f t="shared" si="42"/>
        <v>0</v>
      </c>
      <c r="CK21" s="27">
        <v>1</v>
      </c>
      <c r="CL21" s="27">
        <f t="shared" si="43"/>
        <v>19377.697966666663</v>
      </c>
      <c r="CM21" s="27">
        <v>10</v>
      </c>
      <c r="CN21" s="27">
        <f t="shared" si="44"/>
        <v>236985.87542</v>
      </c>
      <c r="CO21" s="27">
        <v>7</v>
      </c>
      <c r="CP21" s="27">
        <f t="shared" si="45"/>
        <v>190709.82172199999</v>
      </c>
      <c r="CQ21" s="32"/>
      <c r="CR21" s="27">
        <f t="shared" si="46"/>
        <v>0</v>
      </c>
      <c r="CS21" s="27">
        <v>1</v>
      </c>
      <c r="CT21" s="27">
        <f t="shared" si="47"/>
        <v>26628.078007999997</v>
      </c>
      <c r="CU21" s="27">
        <v>0</v>
      </c>
      <c r="CV21" s="27">
        <f t="shared" si="48"/>
        <v>0</v>
      </c>
      <c r="CW21" s="27"/>
      <c r="CX21" s="27">
        <f t="shared" si="49"/>
        <v>0</v>
      </c>
      <c r="CY21" s="27"/>
      <c r="CZ21" s="27">
        <f t="shared" si="50"/>
        <v>0</v>
      </c>
      <c r="DA21" s="27">
        <v>4</v>
      </c>
      <c r="DB21" s="27">
        <f t="shared" si="51"/>
        <v>106709.80471199998</v>
      </c>
      <c r="DC21" s="27"/>
      <c r="DD21" s="27">
        <f t="shared" si="52"/>
        <v>0</v>
      </c>
      <c r="DE21" s="27">
        <v>5.333333333333333</v>
      </c>
      <c r="DF21" s="27">
        <f t="shared" si="53"/>
        <v>120866.16478222221</v>
      </c>
      <c r="DG21" s="27"/>
      <c r="DH21" s="27">
        <f t="shared" si="54"/>
        <v>0</v>
      </c>
      <c r="DI21" s="27">
        <v>1</v>
      </c>
      <c r="DJ21" s="27">
        <f t="shared" si="55"/>
        <v>28636.583639999997</v>
      </c>
      <c r="DK21" s="27"/>
      <c r="DL21" s="27">
        <f t="shared" si="56"/>
        <v>0</v>
      </c>
      <c r="DM21" s="27"/>
      <c r="DN21" s="27">
        <f t="shared" si="62"/>
        <v>0</v>
      </c>
      <c r="DO21" s="27"/>
      <c r="DP21" s="27">
        <f t="shared" si="57"/>
        <v>0</v>
      </c>
      <c r="DQ21" s="27">
        <f t="shared" si="58"/>
        <v>183.33333333333334</v>
      </c>
      <c r="DR21" s="27">
        <f t="shared" si="58"/>
        <v>4140875.3208028884</v>
      </c>
      <c r="DS21" s="38">
        <f t="shared" si="59"/>
        <v>183</v>
      </c>
      <c r="DT21" s="67">
        <f t="shared" si="2"/>
        <v>0.99818181818181817</v>
      </c>
    </row>
    <row r="22" spans="1:124" ht="18" customHeight="1" x14ac:dyDescent="0.25">
      <c r="A22" s="77"/>
      <c r="B22" s="35">
        <v>7</v>
      </c>
      <c r="C22" s="23" t="s">
        <v>147</v>
      </c>
      <c r="D22" s="79">
        <f t="shared" si="60"/>
        <v>19063</v>
      </c>
      <c r="E22" s="80">
        <v>18530</v>
      </c>
      <c r="F22" s="80">
        <v>18715</v>
      </c>
      <c r="G22" s="36">
        <v>3.21</v>
      </c>
      <c r="H22" s="25">
        <v>1</v>
      </c>
      <c r="I22" s="25">
        <v>1</v>
      </c>
      <c r="J22" s="26"/>
      <c r="K22" s="24">
        <v>1.4</v>
      </c>
      <c r="L22" s="24">
        <v>1.68</v>
      </c>
      <c r="M22" s="24">
        <v>2.23</v>
      </c>
      <c r="N22" s="24">
        <v>2.57</v>
      </c>
      <c r="O22" s="27">
        <v>0</v>
      </c>
      <c r="P22" s="27">
        <f t="shared" si="7"/>
        <v>0</v>
      </c>
      <c r="Q22" s="27">
        <v>0</v>
      </c>
      <c r="R22" s="27">
        <f t="shared" si="8"/>
        <v>0</v>
      </c>
      <c r="S22" s="27">
        <v>0</v>
      </c>
      <c r="T22" s="27">
        <f t="shared" si="61"/>
        <v>0</v>
      </c>
      <c r="U22" s="27"/>
      <c r="V22" s="27">
        <f t="shared" si="9"/>
        <v>0</v>
      </c>
      <c r="W22" s="27">
        <v>0</v>
      </c>
      <c r="X22" s="27">
        <f t="shared" si="10"/>
        <v>0</v>
      </c>
      <c r="Y22" s="27">
        <v>0</v>
      </c>
      <c r="Z22" s="27">
        <f t="shared" si="11"/>
        <v>0</v>
      </c>
      <c r="AA22" s="27">
        <v>0</v>
      </c>
      <c r="AB22" s="27">
        <f t="shared" si="12"/>
        <v>0</v>
      </c>
      <c r="AC22" s="27">
        <v>0</v>
      </c>
      <c r="AD22" s="27">
        <f t="shared" si="13"/>
        <v>0</v>
      </c>
      <c r="AE22" s="27">
        <v>25</v>
      </c>
      <c r="AF22" s="27">
        <f t="shared" si="14"/>
        <v>2639990.9375</v>
      </c>
      <c r="AG22" s="27">
        <v>0</v>
      </c>
      <c r="AH22" s="27">
        <f t="shared" si="15"/>
        <v>0</v>
      </c>
      <c r="AI22" s="27">
        <v>0</v>
      </c>
      <c r="AJ22" s="27">
        <f t="shared" si="16"/>
        <v>0</v>
      </c>
      <c r="AK22" s="27"/>
      <c r="AL22" s="27">
        <f t="shared" si="17"/>
        <v>0</v>
      </c>
      <c r="AM22" s="30">
        <v>0</v>
      </c>
      <c r="AN22" s="27">
        <f t="shared" si="18"/>
        <v>0</v>
      </c>
      <c r="AO22" s="31">
        <v>0</v>
      </c>
      <c r="AP22" s="27">
        <f t="shared" si="19"/>
        <v>0</v>
      </c>
      <c r="AQ22" s="27">
        <v>0</v>
      </c>
      <c r="AR22" s="27">
        <f t="shared" si="20"/>
        <v>0</v>
      </c>
      <c r="AS22" s="27">
        <v>0</v>
      </c>
      <c r="AT22" s="27">
        <f t="shared" si="21"/>
        <v>0</v>
      </c>
      <c r="AU22" s="27">
        <v>0</v>
      </c>
      <c r="AV22" s="27">
        <f t="shared" si="22"/>
        <v>0</v>
      </c>
      <c r="AW22" s="27"/>
      <c r="AX22" s="27">
        <f t="shared" si="23"/>
        <v>0</v>
      </c>
      <c r="AY22" s="27"/>
      <c r="AZ22" s="27">
        <f t="shared" si="24"/>
        <v>0</v>
      </c>
      <c r="BA22" s="27">
        <v>0</v>
      </c>
      <c r="BB22" s="27">
        <f t="shared" si="25"/>
        <v>0</v>
      </c>
      <c r="BC22" s="27">
        <v>0</v>
      </c>
      <c r="BD22" s="27">
        <f t="shared" si="26"/>
        <v>0</v>
      </c>
      <c r="BE22" s="27">
        <v>0</v>
      </c>
      <c r="BF22" s="27">
        <f t="shared" si="27"/>
        <v>0</v>
      </c>
      <c r="BG22" s="27">
        <v>0</v>
      </c>
      <c r="BH22" s="27">
        <f t="shared" si="28"/>
        <v>0</v>
      </c>
      <c r="BI22" s="27"/>
      <c r="BJ22" s="27">
        <f t="shared" si="29"/>
        <v>0</v>
      </c>
      <c r="BK22" s="27">
        <v>4</v>
      </c>
      <c r="BL22" s="27">
        <f t="shared" si="30"/>
        <v>361287.64749</v>
      </c>
      <c r="BM22" s="27"/>
      <c r="BN22" s="27">
        <f t="shared" si="31"/>
        <v>0</v>
      </c>
      <c r="BO22" s="37">
        <v>0</v>
      </c>
      <c r="BP22" s="27">
        <f t="shared" si="32"/>
        <v>0</v>
      </c>
      <c r="BQ22" s="27">
        <v>0</v>
      </c>
      <c r="BR22" s="27">
        <f t="shared" si="33"/>
        <v>0</v>
      </c>
      <c r="BS22" s="27">
        <v>0</v>
      </c>
      <c r="BT22" s="27">
        <f t="shared" si="34"/>
        <v>0</v>
      </c>
      <c r="BU22" s="27"/>
      <c r="BV22" s="27">
        <f t="shared" si="35"/>
        <v>0</v>
      </c>
      <c r="BW22" s="27">
        <v>0</v>
      </c>
      <c r="BX22" s="27">
        <f t="shared" si="36"/>
        <v>0</v>
      </c>
      <c r="BY22" s="27"/>
      <c r="BZ22" s="27">
        <f t="shared" si="37"/>
        <v>0</v>
      </c>
      <c r="CA22" s="27">
        <v>0</v>
      </c>
      <c r="CB22" s="27">
        <f t="shared" si="38"/>
        <v>0</v>
      </c>
      <c r="CC22" s="27">
        <v>0</v>
      </c>
      <c r="CD22" s="27">
        <f t="shared" si="39"/>
        <v>0</v>
      </c>
      <c r="CE22" s="27">
        <v>0</v>
      </c>
      <c r="CF22" s="27">
        <f t="shared" si="40"/>
        <v>0</v>
      </c>
      <c r="CG22" s="27"/>
      <c r="CH22" s="27">
        <f t="shared" si="41"/>
        <v>0</v>
      </c>
      <c r="CI22" s="27"/>
      <c r="CJ22" s="27">
        <f t="shared" si="42"/>
        <v>0</v>
      </c>
      <c r="CK22" s="27">
        <v>1</v>
      </c>
      <c r="CL22" s="27">
        <f t="shared" si="43"/>
        <v>84057.311449999979</v>
      </c>
      <c r="CM22" s="27"/>
      <c r="CN22" s="27">
        <f t="shared" si="44"/>
        <v>0</v>
      </c>
      <c r="CO22" s="27"/>
      <c r="CP22" s="27">
        <f t="shared" si="45"/>
        <v>0</v>
      </c>
      <c r="CQ22" s="32"/>
      <c r="CR22" s="27">
        <f t="shared" si="46"/>
        <v>0</v>
      </c>
      <c r="CS22" s="27"/>
      <c r="CT22" s="27">
        <f t="shared" si="47"/>
        <v>0</v>
      </c>
      <c r="CU22" s="27">
        <v>0</v>
      </c>
      <c r="CV22" s="27">
        <f t="shared" si="48"/>
        <v>0</v>
      </c>
      <c r="CW22" s="27"/>
      <c r="CX22" s="27">
        <f t="shared" si="49"/>
        <v>0</v>
      </c>
      <c r="CY22" s="27"/>
      <c r="CZ22" s="27">
        <f t="shared" si="50"/>
        <v>0</v>
      </c>
      <c r="DA22" s="27"/>
      <c r="DB22" s="27">
        <f t="shared" si="51"/>
        <v>0</v>
      </c>
      <c r="DC22" s="27"/>
      <c r="DD22" s="27">
        <f t="shared" si="52"/>
        <v>0</v>
      </c>
      <c r="DE22" s="27">
        <v>0</v>
      </c>
      <c r="DF22" s="27">
        <f t="shared" si="53"/>
        <v>0</v>
      </c>
      <c r="DG22" s="27"/>
      <c r="DH22" s="27">
        <f t="shared" si="54"/>
        <v>0</v>
      </c>
      <c r="DI22" s="27"/>
      <c r="DJ22" s="27">
        <f t="shared" si="55"/>
        <v>0</v>
      </c>
      <c r="DK22" s="27"/>
      <c r="DL22" s="27">
        <f t="shared" si="56"/>
        <v>0</v>
      </c>
      <c r="DM22" s="27"/>
      <c r="DN22" s="27">
        <f t="shared" si="62"/>
        <v>0</v>
      </c>
      <c r="DO22" s="27"/>
      <c r="DP22" s="27">
        <f t="shared" si="57"/>
        <v>0</v>
      </c>
      <c r="DQ22" s="27">
        <f t="shared" si="58"/>
        <v>30</v>
      </c>
      <c r="DR22" s="27">
        <f t="shared" si="58"/>
        <v>3085335.8964399998</v>
      </c>
      <c r="DS22" s="38">
        <f t="shared" si="59"/>
        <v>30</v>
      </c>
      <c r="DT22" s="67">
        <f t="shared" si="2"/>
        <v>1</v>
      </c>
    </row>
    <row r="23" spans="1:124" ht="30" customHeight="1" x14ac:dyDescent="0.25">
      <c r="A23" s="77"/>
      <c r="B23" s="35">
        <v>8</v>
      </c>
      <c r="C23" s="23" t="s">
        <v>148</v>
      </c>
      <c r="D23" s="79">
        <f t="shared" si="60"/>
        <v>19063</v>
      </c>
      <c r="E23" s="80">
        <v>18530</v>
      </c>
      <c r="F23" s="80">
        <v>18715</v>
      </c>
      <c r="G23" s="36">
        <v>0.71</v>
      </c>
      <c r="H23" s="25">
        <v>1</v>
      </c>
      <c r="I23" s="25">
        <v>1</v>
      </c>
      <c r="J23" s="26"/>
      <c r="K23" s="24">
        <v>1.4</v>
      </c>
      <c r="L23" s="24">
        <v>1.68</v>
      </c>
      <c r="M23" s="24">
        <v>2.23</v>
      </c>
      <c r="N23" s="24">
        <v>2.57</v>
      </c>
      <c r="O23" s="27">
        <v>88</v>
      </c>
      <c r="P23" s="27">
        <f t="shared" si="7"/>
        <v>1746230.1420666664</v>
      </c>
      <c r="Q23" s="27">
        <v>0</v>
      </c>
      <c r="R23" s="27">
        <f t="shared" si="8"/>
        <v>0</v>
      </c>
      <c r="S23" s="27">
        <v>0</v>
      </c>
      <c r="T23" s="27">
        <f t="shared" si="61"/>
        <v>0</v>
      </c>
      <c r="U23" s="27"/>
      <c r="V23" s="27">
        <f t="shared" si="9"/>
        <v>0</v>
      </c>
      <c r="W23" s="27">
        <v>0</v>
      </c>
      <c r="X23" s="27">
        <f t="shared" si="10"/>
        <v>0</v>
      </c>
      <c r="Y23" s="27">
        <v>0</v>
      </c>
      <c r="Z23" s="27">
        <f t="shared" si="11"/>
        <v>0</v>
      </c>
      <c r="AA23" s="27">
        <v>0</v>
      </c>
      <c r="AB23" s="27">
        <f t="shared" si="12"/>
        <v>0</v>
      </c>
      <c r="AC23" s="27">
        <v>0</v>
      </c>
      <c r="AD23" s="27">
        <f t="shared" si="13"/>
        <v>0</v>
      </c>
      <c r="AE23" s="27">
        <v>40</v>
      </c>
      <c r="AF23" s="27">
        <f t="shared" si="14"/>
        <v>934277.16666666663</v>
      </c>
      <c r="AG23" s="27">
        <v>0</v>
      </c>
      <c r="AH23" s="27">
        <f t="shared" si="15"/>
        <v>0</v>
      </c>
      <c r="AI23" s="27"/>
      <c r="AJ23" s="27">
        <f t="shared" si="16"/>
        <v>0</v>
      </c>
      <c r="AK23" s="27"/>
      <c r="AL23" s="27">
        <f t="shared" si="17"/>
        <v>0</v>
      </c>
      <c r="AM23" s="30">
        <v>0</v>
      </c>
      <c r="AN23" s="27">
        <f t="shared" si="18"/>
        <v>0</v>
      </c>
      <c r="AO23" s="31"/>
      <c r="AP23" s="27">
        <f t="shared" si="19"/>
        <v>0</v>
      </c>
      <c r="AQ23" s="27">
        <v>0</v>
      </c>
      <c r="AR23" s="27">
        <f t="shared" si="20"/>
        <v>0</v>
      </c>
      <c r="AS23" s="27"/>
      <c r="AT23" s="27">
        <f t="shared" si="21"/>
        <v>0</v>
      </c>
      <c r="AU23" s="27">
        <v>0</v>
      </c>
      <c r="AV23" s="27">
        <f t="shared" si="22"/>
        <v>0</v>
      </c>
      <c r="AW23" s="27"/>
      <c r="AX23" s="27">
        <f t="shared" si="23"/>
        <v>0</v>
      </c>
      <c r="AY23" s="27"/>
      <c r="AZ23" s="27">
        <f t="shared" si="24"/>
        <v>0</v>
      </c>
      <c r="BA23" s="27">
        <v>20</v>
      </c>
      <c r="BB23" s="27">
        <f t="shared" si="25"/>
        <v>446210.77480000001</v>
      </c>
      <c r="BC23" s="27"/>
      <c r="BD23" s="27">
        <f t="shared" si="26"/>
        <v>0</v>
      </c>
      <c r="BE23" s="27">
        <v>0</v>
      </c>
      <c r="BF23" s="27">
        <f t="shared" si="27"/>
        <v>0</v>
      </c>
      <c r="BG23" s="27">
        <v>0</v>
      </c>
      <c r="BH23" s="27">
        <f t="shared" si="28"/>
        <v>0</v>
      </c>
      <c r="BI23" s="27">
        <v>210</v>
      </c>
      <c r="BJ23" s="27">
        <f t="shared" si="29"/>
        <v>4257777.2810999993</v>
      </c>
      <c r="BK23" s="27">
        <v>82</v>
      </c>
      <c r="BL23" s="27">
        <f t="shared" si="30"/>
        <v>1638174.9872949996</v>
      </c>
      <c r="BM23" s="27">
        <v>42</v>
      </c>
      <c r="BN23" s="27">
        <f t="shared" si="31"/>
        <v>802787.80833999987</v>
      </c>
      <c r="BO23" s="37">
        <v>0</v>
      </c>
      <c r="BP23" s="27">
        <f t="shared" si="32"/>
        <v>0</v>
      </c>
      <c r="BQ23" s="27">
        <v>0</v>
      </c>
      <c r="BR23" s="27">
        <f t="shared" si="33"/>
        <v>0</v>
      </c>
      <c r="BS23" s="27">
        <v>0</v>
      </c>
      <c r="BT23" s="27">
        <f t="shared" si="34"/>
        <v>0</v>
      </c>
      <c r="BU23" s="27"/>
      <c r="BV23" s="27">
        <f t="shared" si="35"/>
        <v>0</v>
      </c>
      <c r="BW23" s="27">
        <v>0</v>
      </c>
      <c r="BX23" s="27">
        <f t="shared" si="36"/>
        <v>0</v>
      </c>
      <c r="BY23" s="27"/>
      <c r="BZ23" s="27">
        <f t="shared" si="37"/>
        <v>0</v>
      </c>
      <c r="CA23" s="27">
        <v>0</v>
      </c>
      <c r="CB23" s="27">
        <f t="shared" si="38"/>
        <v>0</v>
      </c>
      <c r="CC23" s="27"/>
      <c r="CD23" s="27">
        <f t="shared" si="39"/>
        <v>0</v>
      </c>
      <c r="CE23" s="27">
        <v>82</v>
      </c>
      <c r="CF23" s="27">
        <f t="shared" si="40"/>
        <v>1567347.6258066662</v>
      </c>
      <c r="CG23" s="27">
        <v>160</v>
      </c>
      <c r="CH23" s="27">
        <f t="shared" si="41"/>
        <v>2254223.9477333333</v>
      </c>
      <c r="CI23" s="27">
        <v>15</v>
      </c>
      <c r="CJ23" s="27">
        <f t="shared" si="42"/>
        <v>211333.4951</v>
      </c>
      <c r="CK23" s="27">
        <v>10</v>
      </c>
      <c r="CL23" s="27">
        <f t="shared" si="43"/>
        <v>185921.15616666665</v>
      </c>
      <c r="CM23" s="27">
        <v>23</v>
      </c>
      <c r="CN23" s="27">
        <f t="shared" si="44"/>
        <v>522970.18183899997</v>
      </c>
      <c r="CO23" s="27">
        <v>60</v>
      </c>
      <c r="CP23" s="27">
        <f t="shared" si="45"/>
        <v>1568385.7925399998</v>
      </c>
      <c r="CQ23" s="32">
        <v>40</v>
      </c>
      <c r="CR23" s="27">
        <f t="shared" si="46"/>
        <v>844586.5586666665</v>
      </c>
      <c r="CS23" s="40">
        <v>60</v>
      </c>
      <c r="CT23" s="27">
        <f t="shared" si="47"/>
        <v>1532913.67992</v>
      </c>
      <c r="CU23" s="27">
        <v>20</v>
      </c>
      <c r="CV23" s="27">
        <f t="shared" si="48"/>
        <v>444157.78708000004</v>
      </c>
      <c r="CW23" s="27">
        <v>83</v>
      </c>
      <c r="CX23" s="27">
        <f t="shared" si="49"/>
        <v>2124462.4296209998</v>
      </c>
      <c r="CY23" s="27">
        <v>136</v>
      </c>
      <c r="CZ23" s="27">
        <f t="shared" si="50"/>
        <v>3474604.3411519993</v>
      </c>
      <c r="DA23" s="27">
        <v>70</v>
      </c>
      <c r="DB23" s="27">
        <f t="shared" si="51"/>
        <v>1791715.3020899999</v>
      </c>
      <c r="DC23" s="27">
        <v>12</v>
      </c>
      <c r="DD23" s="27">
        <f t="shared" si="52"/>
        <v>253375.96759999992</v>
      </c>
      <c r="DE23" s="27">
        <v>34</v>
      </c>
      <c r="DF23" s="27">
        <f t="shared" si="53"/>
        <v>739284.43019666662</v>
      </c>
      <c r="DG23" s="27">
        <v>30</v>
      </c>
      <c r="DH23" s="27">
        <f t="shared" si="54"/>
        <v>849849.87149999989</v>
      </c>
      <c r="DI23" s="27">
        <v>15</v>
      </c>
      <c r="DJ23" s="27">
        <f t="shared" si="55"/>
        <v>412134.61589999998</v>
      </c>
      <c r="DK23" s="27">
        <v>30</v>
      </c>
      <c r="DL23" s="27">
        <f t="shared" si="56"/>
        <v>1128074.5318125</v>
      </c>
      <c r="DM23" s="27">
        <v>15</v>
      </c>
      <c r="DN23" s="27">
        <f t="shared" si="62"/>
        <v>609669.56230624998</v>
      </c>
      <c r="DO23" s="27"/>
      <c r="DP23" s="27">
        <f t="shared" si="57"/>
        <v>0</v>
      </c>
      <c r="DQ23" s="27">
        <f t="shared" si="58"/>
        <v>1377</v>
      </c>
      <c r="DR23" s="27">
        <f t="shared" si="58"/>
        <v>30340469.437299076</v>
      </c>
      <c r="DS23" s="38">
        <f t="shared" si="59"/>
        <v>1377</v>
      </c>
      <c r="DT23" s="67">
        <f t="shared" si="2"/>
        <v>1</v>
      </c>
    </row>
    <row r="24" spans="1:124" ht="60" customHeight="1" x14ac:dyDescent="0.25">
      <c r="A24" s="77"/>
      <c r="B24" s="35">
        <v>9</v>
      </c>
      <c r="C24" s="23" t="s">
        <v>149</v>
      </c>
      <c r="D24" s="79">
        <f t="shared" si="60"/>
        <v>19063</v>
      </c>
      <c r="E24" s="80">
        <v>18530</v>
      </c>
      <c r="F24" s="80">
        <v>18715</v>
      </c>
      <c r="G24" s="36">
        <v>0.89</v>
      </c>
      <c r="H24" s="25">
        <v>1</v>
      </c>
      <c r="I24" s="25">
        <v>1</v>
      </c>
      <c r="J24" s="26"/>
      <c r="K24" s="24">
        <v>1.4</v>
      </c>
      <c r="L24" s="24">
        <v>1.68</v>
      </c>
      <c r="M24" s="24">
        <v>2.23</v>
      </c>
      <c r="N24" s="24">
        <v>2.57</v>
      </c>
      <c r="O24" s="27">
        <v>13</v>
      </c>
      <c r="P24" s="27">
        <f t="shared" si="7"/>
        <v>323365.60089166666</v>
      </c>
      <c r="Q24" s="27">
        <v>0</v>
      </c>
      <c r="R24" s="27">
        <f t="shared" si="8"/>
        <v>0</v>
      </c>
      <c r="S24" s="27">
        <v>0</v>
      </c>
      <c r="T24" s="27">
        <f t="shared" si="61"/>
        <v>0</v>
      </c>
      <c r="U24" s="27"/>
      <c r="V24" s="27">
        <f t="shared" si="9"/>
        <v>0</v>
      </c>
      <c r="W24" s="27">
        <v>3</v>
      </c>
      <c r="X24" s="27">
        <f t="shared" si="10"/>
        <v>75127.571557500007</v>
      </c>
      <c r="Y24" s="27"/>
      <c r="Z24" s="27">
        <f t="shared" si="11"/>
        <v>0</v>
      </c>
      <c r="AA24" s="27">
        <v>0</v>
      </c>
      <c r="AB24" s="27">
        <f t="shared" si="12"/>
        <v>0</v>
      </c>
      <c r="AC24" s="27">
        <v>0</v>
      </c>
      <c r="AD24" s="27">
        <f t="shared" si="13"/>
        <v>0</v>
      </c>
      <c r="AE24" s="27">
        <v>28</v>
      </c>
      <c r="AF24" s="27">
        <f t="shared" si="14"/>
        <v>819795.31666666665</v>
      </c>
      <c r="AG24" s="27">
        <v>0</v>
      </c>
      <c r="AH24" s="27">
        <f t="shared" si="15"/>
        <v>0</v>
      </c>
      <c r="AI24" s="27"/>
      <c r="AJ24" s="27">
        <f t="shared" si="16"/>
        <v>0</v>
      </c>
      <c r="AK24" s="27"/>
      <c r="AL24" s="27">
        <f t="shared" si="17"/>
        <v>0</v>
      </c>
      <c r="AM24" s="30">
        <v>0</v>
      </c>
      <c r="AN24" s="27">
        <f t="shared" si="18"/>
        <v>0</v>
      </c>
      <c r="AO24" s="31">
        <v>0</v>
      </c>
      <c r="AP24" s="27">
        <f t="shared" si="19"/>
        <v>0</v>
      </c>
      <c r="AQ24" s="27">
        <v>0</v>
      </c>
      <c r="AR24" s="27">
        <f t="shared" si="20"/>
        <v>0</v>
      </c>
      <c r="AS24" s="27">
        <v>0</v>
      </c>
      <c r="AT24" s="27">
        <f t="shared" si="21"/>
        <v>0</v>
      </c>
      <c r="AU24" s="27"/>
      <c r="AV24" s="27">
        <f t="shared" si="22"/>
        <v>0</v>
      </c>
      <c r="AW24" s="27"/>
      <c r="AX24" s="27">
        <f t="shared" si="23"/>
        <v>0</v>
      </c>
      <c r="AY24" s="27"/>
      <c r="AZ24" s="27">
        <f t="shared" si="24"/>
        <v>0</v>
      </c>
      <c r="BA24" s="27">
        <v>7</v>
      </c>
      <c r="BB24" s="27">
        <f t="shared" si="25"/>
        <v>195767.12161999999</v>
      </c>
      <c r="BC24" s="27"/>
      <c r="BD24" s="27">
        <f t="shared" si="26"/>
        <v>0</v>
      </c>
      <c r="BE24" s="27">
        <v>0</v>
      </c>
      <c r="BF24" s="27">
        <f t="shared" si="27"/>
        <v>0</v>
      </c>
      <c r="BG24" s="27">
        <v>0</v>
      </c>
      <c r="BH24" s="27">
        <f t="shared" si="28"/>
        <v>0</v>
      </c>
      <c r="BI24" s="27">
        <v>270</v>
      </c>
      <c r="BJ24" s="27">
        <f t="shared" si="29"/>
        <v>6862131.9963000007</v>
      </c>
      <c r="BK24" s="27">
        <v>10</v>
      </c>
      <c r="BL24" s="27">
        <f t="shared" si="30"/>
        <v>250425.23852499999</v>
      </c>
      <c r="BM24" s="27">
        <v>12</v>
      </c>
      <c r="BN24" s="27">
        <f t="shared" si="31"/>
        <v>287517.56516</v>
      </c>
      <c r="BO24" s="37">
        <v>0</v>
      </c>
      <c r="BP24" s="27">
        <f t="shared" si="32"/>
        <v>0</v>
      </c>
      <c r="BQ24" s="27">
        <v>0</v>
      </c>
      <c r="BR24" s="27">
        <f t="shared" si="33"/>
        <v>0</v>
      </c>
      <c r="BS24" s="27">
        <v>0</v>
      </c>
      <c r="BT24" s="27">
        <f t="shared" si="34"/>
        <v>0</v>
      </c>
      <c r="BU24" s="27">
        <v>13</v>
      </c>
      <c r="BV24" s="27">
        <f t="shared" si="35"/>
        <v>229589.53411333327</v>
      </c>
      <c r="BW24" s="27">
        <v>0</v>
      </c>
      <c r="BX24" s="27">
        <f t="shared" si="36"/>
        <v>0</v>
      </c>
      <c r="BY24" s="27"/>
      <c r="BZ24" s="27">
        <f t="shared" si="37"/>
        <v>0</v>
      </c>
      <c r="CA24" s="27">
        <v>0</v>
      </c>
      <c r="CB24" s="27">
        <f t="shared" si="38"/>
        <v>0</v>
      </c>
      <c r="CC24" s="27">
        <v>0</v>
      </c>
      <c r="CD24" s="27">
        <f t="shared" si="39"/>
        <v>0</v>
      </c>
      <c r="CE24" s="27"/>
      <c r="CF24" s="27">
        <f t="shared" si="40"/>
        <v>0</v>
      </c>
      <c r="CG24" s="27"/>
      <c r="CH24" s="27">
        <f t="shared" si="41"/>
        <v>0</v>
      </c>
      <c r="CI24" s="27"/>
      <c r="CJ24" s="27">
        <f t="shared" si="42"/>
        <v>0</v>
      </c>
      <c r="CK24" s="27">
        <v>20</v>
      </c>
      <c r="CL24" s="27">
        <f t="shared" si="43"/>
        <v>466112.19433333329</v>
      </c>
      <c r="CM24" s="27">
        <v>5</v>
      </c>
      <c r="CN24" s="27">
        <f t="shared" si="44"/>
        <v>142511.77643500001</v>
      </c>
      <c r="CO24" s="27">
        <v>30</v>
      </c>
      <c r="CP24" s="27">
        <f t="shared" si="45"/>
        <v>983002.36292999994</v>
      </c>
      <c r="CQ24" s="32">
        <v>5</v>
      </c>
      <c r="CR24" s="27">
        <f t="shared" si="46"/>
        <v>132338.38683333332</v>
      </c>
      <c r="CS24" s="40"/>
      <c r="CT24" s="27">
        <f t="shared" si="47"/>
        <v>0</v>
      </c>
      <c r="CU24" s="27">
        <v>2</v>
      </c>
      <c r="CV24" s="27">
        <f t="shared" si="48"/>
        <v>55676.116972000003</v>
      </c>
      <c r="CW24" s="27">
        <v>4</v>
      </c>
      <c r="CX24" s="27">
        <f t="shared" si="49"/>
        <v>128340.17053199999</v>
      </c>
      <c r="CY24" s="27">
        <v>14</v>
      </c>
      <c r="CZ24" s="27">
        <f t="shared" si="50"/>
        <v>448359.25943199999</v>
      </c>
      <c r="DA24" s="27">
        <v>3</v>
      </c>
      <c r="DB24" s="27">
        <f t="shared" si="51"/>
        <v>96255.127898999999</v>
      </c>
      <c r="DC24" s="27">
        <v>21</v>
      </c>
      <c r="DD24" s="27">
        <f t="shared" si="52"/>
        <v>555821.2246999999</v>
      </c>
      <c r="DE24" s="27"/>
      <c r="DF24" s="27">
        <f t="shared" si="53"/>
        <v>0</v>
      </c>
      <c r="DG24" s="27"/>
      <c r="DH24" s="27">
        <f t="shared" si="54"/>
        <v>0</v>
      </c>
      <c r="DI24" s="27">
        <v>17</v>
      </c>
      <c r="DJ24" s="27">
        <f t="shared" si="55"/>
        <v>585502.04117999994</v>
      </c>
      <c r="DK24" s="27"/>
      <c r="DL24" s="27">
        <f t="shared" si="56"/>
        <v>0</v>
      </c>
      <c r="DM24" s="27">
        <v>8</v>
      </c>
      <c r="DN24" s="27">
        <f t="shared" si="62"/>
        <v>407591.29423666658</v>
      </c>
      <c r="DO24" s="27"/>
      <c r="DP24" s="27">
        <f t="shared" si="57"/>
        <v>0</v>
      </c>
      <c r="DQ24" s="27">
        <f t="shared" si="58"/>
        <v>485</v>
      </c>
      <c r="DR24" s="27">
        <f t="shared" si="58"/>
        <v>13045229.900317499</v>
      </c>
      <c r="DS24" s="38">
        <f t="shared" si="59"/>
        <v>485</v>
      </c>
      <c r="DT24" s="67">
        <f t="shared" si="2"/>
        <v>1</v>
      </c>
    </row>
    <row r="25" spans="1:124" ht="30" customHeight="1" x14ac:dyDescent="0.25">
      <c r="A25" s="77"/>
      <c r="B25" s="35">
        <v>10</v>
      </c>
      <c r="C25" s="23" t="s">
        <v>150</v>
      </c>
      <c r="D25" s="79">
        <f t="shared" si="60"/>
        <v>19063</v>
      </c>
      <c r="E25" s="80">
        <v>18530</v>
      </c>
      <c r="F25" s="80">
        <v>18715</v>
      </c>
      <c r="G25" s="36">
        <v>0.46</v>
      </c>
      <c r="H25" s="25">
        <v>1</v>
      </c>
      <c r="I25" s="25">
        <v>1</v>
      </c>
      <c r="J25" s="26"/>
      <c r="K25" s="24">
        <v>1.4</v>
      </c>
      <c r="L25" s="24">
        <v>1.68</v>
      </c>
      <c r="M25" s="24">
        <v>2.23</v>
      </c>
      <c r="N25" s="24">
        <v>2.57</v>
      </c>
      <c r="O25" s="27">
        <v>135</v>
      </c>
      <c r="P25" s="27">
        <f t="shared" si="7"/>
        <v>1735609.6642499999</v>
      </c>
      <c r="Q25" s="27">
        <v>0</v>
      </c>
      <c r="R25" s="27">
        <f t="shared" si="8"/>
        <v>0</v>
      </c>
      <c r="S25" s="27">
        <v>0</v>
      </c>
      <c r="T25" s="27">
        <f t="shared" si="61"/>
        <v>0</v>
      </c>
      <c r="U25" s="27"/>
      <c r="V25" s="27">
        <f t="shared" si="9"/>
        <v>0</v>
      </c>
      <c r="W25" s="27">
        <v>0</v>
      </c>
      <c r="X25" s="27">
        <f t="shared" si="10"/>
        <v>0</v>
      </c>
      <c r="Y25" s="27">
        <v>5</v>
      </c>
      <c r="Z25" s="27">
        <f t="shared" si="11"/>
        <v>64281.839416666677</v>
      </c>
      <c r="AA25" s="27">
        <v>0</v>
      </c>
      <c r="AB25" s="27">
        <f t="shared" si="12"/>
        <v>0</v>
      </c>
      <c r="AC25" s="27">
        <v>0</v>
      </c>
      <c r="AD25" s="27">
        <f t="shared" si="13"/>
        <v>0</v>
      </c>
      <c r="AE25" s="27">
        <v>187</v>
      </c>
      <c r="AF25" s="27">
        <f t="shared" si="14"/>
        <v>2829807.1083333334</v>
      </c>
      <c r="AG25" s="27"/>
      <c r="AH25" s="27">
        <f t="shared" si="15"/>
        <v>0</v>
      </c>
      <c r="AI25" s="27">
        <v>9</v>
      </c>
      <c r="AJ25" s="27">
        <f t="shared" si="16"/>
        <v>98519.997449999995</v>
      </c>
      <c r="AK25" s="27"/>
      <c r="AL25" s="27">
        <f t="shared" si="17"/>
        <v>0</v>
      </c>
      <c r="AM25" s="30">
        <v>0</v>
      </c>
      <c r="AN25" s="27">
        <f t="shared" si="18"/>
        <v>0</v>
      </c>
      <c r="AO25" s="31">
        <v>1</v>
      </c>
      <c r="AP25" s="27">
        <f t="shared" si="19"/>
        <v>14860.458423999999</v>
      </c>
      <c r="AQ25" s="27">
        <v>0</v>
      </c>
      <c r="AR25" s="27">
        <f t="shared" si="20"/>
        <v>0</v>
      </c>
      <c r="AS25" s="27">
        <v>0</v>
      </c>
      <c r="AT25" s="27">
        <f t="shared" si="21"/>
        <v>0</v>
      </c>
      <c r="AU25" s="27">
        <v>0</v>
      </c>
      <c r="AV25" s="27">
        <f t="shared" si="22"/>
        <v>0</v>
      </c>
      <c r="AW25" s="27"/>
      <c r="AX25" s="27">
        <f t="shared" si="23"/>
        <v>0</v>
      </c>
      <c r="AY25" s="27"/>
      <c r="AZ25" s="27">
        <f t="shared" si="24"/>
        <v>0</v>
      </c>
      <c r="BA25" s="27">
        <v>5</v>
      </c>
      <c r="BB25" s="27">
        <f t="shared" si="25"/>
        <v>72273.57620000001</v>
      </c>
      <c r="BC25" s="27"/>
      <c r="BD25" s="27">
        <f t="shared" si="26"/>
        <v>0</v>
      </c>
      <c r="BE25" s="27">
        <v>0</v>
      </c>
      <c r="BF25" s="27">
        <f t="shared" si="27"/>
        <v>0</v>
      </c>
      <c r="BG25" s="27">
        <v>0</v>
      </c>
      <c r="BH25" s="27">
        <f t="shared" si="28"/>
        <v>0</v>
      </c>
      <c r="BI25" s="27">
        <v>665</v>
      </c>
      <c r="BJ25" s="27">
        <f t="shared" si="29"/>
        <v>8735439.7739000004</v>
      </c>
      <c r="BK25" s="27">
        <v>156</v>
      </c>
      <c r="BL25" s="27">
        <f t="shared" si="30"/>
        <v>2019159.0018600002</v>
      </c>
      <c r="BM25" s="27">
        <v>200</v>
      </c>
      <c r="BN25" s="27">
        <f t="shared" si="31"/>
        <v>2476743.0706666671</v>
      </c>
      <c r="BO25" s="37">
        <v>0</v>
      </c>
      <c r="BP25" s="27">
        <f t="shared" si="32"/>
        <v>0</v>
      </c>
      <c r="BQ25" s="27"/>
      <c r="BR25" s="27">
        <f t="shared" si="33"/>
        <v>0</v>
      </c>
      <c r="BS25" s="27">
        <v>0</v>
      </c>
      <c r="BT25" s="27">
        <f t="shared" si="34"/>
        <v>0</v>
      </c>
      <c r="BU25" s="27">
        <v>20</v>
      </c>
      <c r="BV25" s="27">
        <f t="shared" si="35"/>
        <v>182560.39013333333</v>
      </c>
      <c r="BW25" s="27">
        <v>0</v>
      </c>
      <c r="BX25" s="27">
        <f t="shared" si="36"/>
        <v>0</v>
      </c>
      <c r="BY25" s="27"/>
      <c r="BZ25" s="27">
        <f t="shared" si="37"/>
        <v>0</v>
      </c>
      <c r="CA25" s="27">
        <v>0</v>
      </c>
      <c r="CB25" s="27">
        <f t="shared" si="38"/>
        <v>0</v>
      </c>
      <c r="CC25" s="27">
        <v>0</v>
      </c>
      <c r="CD25" s="27">
        <f t="shared" si="39"/>
        <v>0</v>
      </c>
      <c r="CE25" s="27"/>
      <c r="CF25" s="27">
        <f t="shared" si="40"/>
        <v>0</v>
      </c>
      <c r="CG25" s="27">
        <v>3</v>
      </c>
      <c r="CH25" s="27">
        <f t="shared" si="41"/>
        <v>27384.058519999999</v>
      </c>
      <c r="CI25" s="27">
        <v>45</v>
      </c>
      <c r="CJ25" s="27">
        <f t="shared" si="42"/>
        <v>410760.87779999996</v>
      </c>
      <c r="CK25" s="27">
        <v>57</v>
      </c>
      <c r="CL25" s="27">
        <f t="shared" si="43"/>
        <v>686598.9739000001</v>
      </c>
      <c r="CM25" s="27">
        <v>56</v>
      </c>
      <c r="CN25" s="27">
        <f t="shared" si="44"/>
        <v>824967.0474080001</v>
      </c>
      <c r="CO25" s="27">
        <v>70</v>
      </c>
      <c r="CP25" s="27">
        <f t="shared" si="45"/>
        <v>1185493.4863799999</v>
      </c>
      <c r="CQ25" s="32">
        <v>30</v>
      </c>
      <c r="CR25" s="27">
        <f t="shared" si="46"/>
        <v>410397.6939999999</v>
      </c>
      <c r="CS25" s="40">
        <v>143</v>
      </c>
      <c r="CT25" s="27">
        <f t="shared" si="47"/>
        <v>2367020.2315760003</v>
      </c>
      <c r="CU25" s="27">
        <v>5</v>
      </c>
      <c r="CV25" s="27">
        <f t="shared" si="48"/>
        <v>71941.05002000001</v>
      </c>
      <c r="CW25" s="27">
        <v>29</v>
      </c>
      <c r="CX25" s="27">
        <f t="shared" si="49"/>
        <v>480915.13339799992</v>
      </c>
      <c r="CY25" s="27">
        <v>76</v>
      </c>
      <c r="CZ25" s="27">
        <f t="shared" si="50"/>
        <v>1257996.7664319999</v>
      </c>
      <c r="DA25" s="27">
        <v>50</v>
      </c>
      <c r="DB25" s="27">
        <f t="shared" si="51"/>
        <v>829164.02309999999</v>
      </c>
      <c r="DC25" s="27">
        <v>80</v>
      </c>
      <c r="DD25" s="27">
        <f t="shared" si="52"/>
        <v>1094393.8506666666</v>
      </c>
      <c r="DE25" s="27">
        <v>31</v>
      </c>
      <c r="DF25" s="27">
        <f t="shared" si="53"/>
        <v>436710.68660333334</v>
      </c>
      <c r="DG25" s="27"/>
      <c r="DH25" s="27">
        <f t="shared" si="54"/>
        <v>0</v>
      </c>
      <c r="DI25" s="27">
        <v>34</v>
      </c>
      <c r="DJ25" s="27">
        <f t="shared" si="55"/>
        <v>605238.06504000002</v>
      </c>
      <c r="DK25" s="27">
        <v>5</v>
      </c>
      <c r="DL25" s="27">
        <f t="shared" si="56"/>
        <v>121810.86493750002</v>
      </c>
      <c r="DM25" s="27">
        <v>15</v>
      </c>
      <c r="DN25" s="27">
        <f t="shared" si="62"/>
        <v>394997.18121249997</v>
      </c>
      <c r="DO25" s="27"/>
      <c r="DP25" s="27">
        <f t="shared" si="57"/>
        <v>0</v>
      </c>
      <c r="DQ25" s="27">
        <f t="shared" si="58"/>
        <v>2112</v>
      </c>
      <c r="DR25" s="27">
        <f t="shared" si="58"/>
        <v>29435044.871627998</v>
      </c>
      <c r="DS25" s="38">
        <f t="shared" si="59"/>
        <v>2112</v>
      </c>
      <c r="DT25" s="67">
        <f t="shared" si="2"/>
        <v>1</v>
      </c>
    </row>
    <row r="26" spans="1:124" ht="30" customHeight="1" x14ac:dyDescent="0.25">
      <c r="A26" s="77"/>
      <c r="B26" s="35">
        <v>11</v>
      </c>
      <c r="C26" s="23" t="s">
        <v>151</v>
      </c>
      <c r="D26" s="79">
        <f>D25</f>
        <v>19063</v>
      </c>
      <c r="E26" s="80">
        <v>18530</v>
      </c>
      <c r="F26" s="80">
        <v>18715</v>
      </c>
      <c r="G26" s="24">
        <v>0.39</v>
      </c>
      <c r="H26" s="25">
        <v>1</v>
      </c>
      <c r="I26" s="25">
        <v>1</v>
      </c>
      <c r="J26" s="26"/>
      <c r="K26" s="24">
        <v>1.4</v>
      </c>
      <c r="L26" s="24">
        <v>1.68</v>
      </c>
      <c r="M26" s="24">
        <v>2.23</v>
      </c>
      <c r="N26" s="24">
        <v>2.57</v>
      </c>
      <c r="O26" s="27">
        <v>298</v>
      </c>
      <c r="P26" s="27">
        <f t="shared" si="7"/>
        <v>3248189.2943499996</v>
      </c>
      <c r="Q26" s="27">
        <v>0</v>
      </c>
      <c r="R26" s="27">
        <f t="shared" si="8"/>
        <v>0</v>
      </c>
      <c r="S26" s="27">
        <v>0</v>
      </c>
      <c r="T26" s="27">
        <f t="shared" si="61"/>
        <v>0</v>
      </c>
      <c r="U26" s="27"/>
      <c r="V26" s="27">
        <f t="shared" si="9"/>
        <v>0</v>
      </c>
      <c r="W26" s="27">
        <v>3</v>
      </c>
      <c r="X26" s="27">
        <f t="shared" si="10"/>
        <v>32921.070682500002</v>
      </c>
      <c r="Y26" s="27">
        <v>13</v>
      </c>
      <c r="Z26" s="27">
        <f t="shared" si="11"/>
        <v>141699.53297499998</v>
      </c>
      <c r="AA26" s="27">
        <v>0</v>
      </c>
      <c r="AB26" s="27">
        <f t="shared" si="12"/>
        <v>0</v>
      </c>
      <c r="AC26" s="27">
        <v>0</v>
      </c>
      <c r="AD26" s="27">
        <f t="shared" si="13"/>
        <v>0</v>
      </c>
      <c r="AE26" s="27">
        <v>198</v>
      </c>
      <c r="AF26" s="27">
        <f t="shared" si="14"/>
        <v>2540312.7749999999</v>
      </c>
      <c r="AG26" s="27">
        <v>0</v>
      </c>
      <c r="AH26" s="27">
        <f t="shared" si="15"/>
        <v>0</v>
      </c>
      <c r="AI26" s="27"/>
      <c r="AJ26" s="27">
        <f t="shared" si="16"/>
        <v>0</v>
      </c>
      <c r="AK26" s="27"/>
      <c r="AL26" s="27">
        <f t="shared" si="17"/>
        <v>0</v>
      </c>
      <c r="AM26" s="30">
        <v>0</v>
      </c>
      <c r="AN26" s="27">
        <f t="shared" si="18"/>
        <v>0</v>
      </c>
      <c r="AO26" s="31">
        <v>0</v>
      </c>
      <c r="AP26" s="27">
        <f t="shared" si="19"/>
        <v>0</v>
      </c>
      <c r="AQ26" s="27">
        <v>0</v>
      </c>
      <c r="AR26" s="27">
        <f t="shared" si="20"/>
        <v>0</v>
      </c>
      <c r="AS26" s="27"/>
      <c r="AT26" s="27">
        <f t="shared" si="21"/>
        <v>0</v>
      </c>
      <c r="AU26" s="27">
        <v>0</v>
      </c>
      <c r="AV26" s="27">
        <f t="shared" si="22"/>
        <v>0</v>
      </c>
      <c r="AW26" s="27"/>
      <c r="AX26" s="27">
        <f t="shared" si="23"/>
        <v>0</v>
      </c>
      <c r="AY26" s="27"/>
      <c r="AZ26" s="27">
        <f t="shared" si="24"/>
        <v>0</v>
      </c>
      <c r="BA26" s="27"/>
      <c r="BB26" s="27">
        <f t="shared" si="25"/>
        <v>0</v>
      </c>
      <c r="BC26" s="27"/>
      <c r="BD26" s="27">
        <f t="shared" si="26"/>
        <v>0</v>
      </c>
      <c r="BE26" s="27">
        <v>0</v>
      </c>
      <c r="BF26" s="27">
        <f t="shared" si="27"/>
        <v>0</v>
      </c>
      <c r="BG26" s="27"/>
      <c r="BH26" s="27">
        <f t="shared" si="28"/>
        <v>0</v>
      </c>
      <c r="BI26" s="27">
        <v>216</v>
      </c>
      <c r="BJ26" s="27">
        <f t="shared" si="29"/>
        <v>2405601.3290400002</v>
      </c>
      <c r="BK26" s="27">
        <v>620</v>
      </c>
      <c r="BL26" s="27">
        <f t="shared" si="30"/>
        <v>6803687.9410499996</v>
      </c>
      <c r="BM26" s="27">
        <v>215</v>
      </c>
      <c r="BN26" s="27">
        <f t="shared" si="31"/>
        <v>2257335.93995</v>
      </c>
      <c r="BO26" s="37">
        <v>0</v>
      </c>
      <c r="BP26" s="27">
        <f t="shared" si="32"/>
        <v>0</v>
      </c>
      <c r="BQ26" s="27">
        <v>0</v>
      </c>
      <c r="BR26" s="27">
        <f t="shared" si="33"/>
        <v>0</v>
      </c>
      <c r="BS26" s="27">
        <v>0</v>
      </c>
      <c r="BT26" s="27">
        <f t="shared" si="34"/>
        <v>0</v>
      </c>
      <c r="BU26" s="27">
        <v>0</v>
      </c>
      <c r="BV26" s="27">
        <f t="shared" si="35"/>
        <v>0</v>
      </c>
      <c r="BW26" s="27">
        <v>0</v>
      </c>
      <c r="BX26" s="27">
        <f t="shared" si="36"/>
        <v>0</v>
      </c>
      <c r="BY26" s="27"/>
      <c r="BZ26" s="27">
        <f t="shared" si="37"/>
        <v>0</v>
      </c>
      <c r="CA26" s="27">
        <v>0</v>
      </c>
      <c r="CB26" s="27">
        <f t="shared" si="38"/>
        <v>0</v>
      </c>
      <c r="CC26" s="27">
        <v>0</v>
      </c>
      <c r="CD26" s="27">
        <f t="shared" si="39"/>
        <v>0</v>
      </c>
      <c r="CE26" s="27">
        <v>1</v>
      </c>
      <c r="CF26" s="27">
        <f t="shared" si="40"/>
        <v>10499.236929999999</v>
      </c>
      <c r="CG26" s="27">
        <v>22</v>
      </c>
      <c r="CH26" s="27">
        <f t="shared" si="41"/>
        <v>170257.40732</v>
      </c>
      <c r="CI26" s="27"/>
      <c r="CJ26" s="27">
        <f t="shared" si="42"/>
        <v>0</v>
      </c>
      <c r="CK26" s="27">
        <v>5</v>
      </c>
      <c r="CL26" s="27">
        <f t="shared" si="43"/>
        <v>51062.852750000005</v>
      </c>
      <c r="CM26" s="27">
        <v>102</v>
      </c>
      <c r="CN26" s="27">
        <f t="shared" si="44"/>
        <v>1273959.205974</v>
      </c>
      <c r="CO26" s="27">
        <v>1</v>
      </c>
      <c r="CP26" s="27">
        <f t="shared" si="45"/>
        <v>14358.461480999998</v>
      </c>
      <c r="CQ26" s="32">
        <v>5</v>
      </c>
      <c r="CR26" s="27">
        <f t="shared" si="46"/>
        <v>57990.978499999997</v>
      </c>
      <c r="CS26" s="27">
        <v>25</v>
      </c>
      <c r="CT26" s="27">
        <f t="shared" si="47"/>
        <v>350842.91970000003</v>
      </c>
      <c r="CU26" s="27">
        <v>5</v>
      </c>
      <c r="CV26" s="27">
        <f t="shared" si="48"/>
        <v>60993.498930000002</v>
      </c>
      <c r="CW26" s="27">
        <v>81</v>
      </c>
      <c r="CX26" s="27">
        <f t="shared" si="49"/>
        <v>1138838.760423</v>
      </c>
      <c r="CY26" s="27">
        <v>5</v>
      </c>
      <c r="CZ26" s="27">
        <f t="shared" si="50"/>
        <v>70168.583939999997</v>
      </c>
      <c r="DA26" s="27">
        <v>160</v>
      </c>
      <c r="DB26" s="27">
        <f t="shared" si="51"/>
        <v>2249558.0452799997</v>
      </c>
      <c r="DC26" s="27">
        <v>1</v>
      </c>
      <c r="DD26" s="27">
        <f t="shared" si="52"/>
        <v>11598.195699999997</v>
      </c>
      <c r="DE26" s="27">
        <v>103</v>
      </c>
      <c r="DF26" s="27">
        <f t="shared" si="53"/>
        <v>1230201.1417150002</v>
      </c>
      <c r="DG26" s="27"/>
      <c r="DH26" s="27">
        <f t="shared" si="54"/>
        <v>0</v>
      </c>
      <c r="DI26" s="27"/>
      <c r="DJ26" s="27">
        <f t="shared" si="55"/>
        <v>0</v>
      </c>
      <c r="DK26" s="27"/>
      <c r="DL26" s="27">
        <f t="shared" si="56"/>
        <v>0</v>
      </c>
      <c r="DM26" s="27">
        <v>5</v>
      </c>
      <c r="DN26" s="27">
        <f t="shared" si="62"/>
        <v>111629.63816875001</v>
      </c>
      <c r="DO26" s="27"/>
      <c r="DP26" s="27">
        <f t="shared" si="57"/>
        <v>0</v>
      </c>
      <c r="DQ26" s="27">
        <f t="shared" si="58"/>
        <v>2084</v>
      </c>
      <c r="DR26" s="27">
        <f t="shared" si="58"/>
        <v>24231706.809859253</v>
      </c>
      <c r="DS26" s="38">
        <f t="shared" si="59"/>
        <v>2084</v>
      </c>
      <c r="DT26" s="67">
        <f t="shared" si="2"/>
        <v>1</v>
      </c>
    </row>
    <row r="27" spans="1:124" ht="30" customHeight="1" x14ac:dyDescent="0.25">
      <c r="A27" s="77"/>
      <c r="B27" s="35">
        <v>12</v>
      </c>
      <c r="C27" s="23" t="s">
        <v>152</v>
      </c>
      <c r="D27" s="79">
        <f t="shared" si="60"/>
        <v>19063</v>
      </c>
      <c r="E27" s="80">
        <v>18530</v>
      </c>
      <c r="F27" s="80">
        <v>18715</v>
      </c>
      <c r="G27" s="24">
        <v>0.57999999999999996</v>
      </c>
      <c r="H27" s="25">
        <v>1</v>
      </c>
      <c r="I27" s="25">
        <v>1</v>
      </c>
      <c r="J27" s="26"/>
      <c r="K27" s="24">
        <v>1.4</v>
      </c>
      <c r="L27" s="24">
        <v>1.68</v>
      </c>
      <c r="M27" s="24">
        <v>2.23</v>
      </c>
      <c r="N27" s="24">
        <v>2.57</v>
      </c>
      <c r="O27" s="27">
        <v>236</v>
      </c>
      <c r="P27" s="27">
        <f t="shared" si="7"/>
        <v>3825607.904066667</v>
      </c>
      <c r="Q27" s="27">
        <v>0</v>
      </c>
      <c r="R27" s="27">
        <f t="shared" si="8"/>
        <v>0</v>
      </c>
      <c r="S27" s="27">
        <v>0</v>
      </c>
      <c r="T27" s="27">
        <f t="shared" si="61"/>
        <v>0</v>
      </c>
      <c r="U27" s="27"/>
      <c r="V27" s="27">
        <f t="shared" si="9"/>
        <v>0</v>
      </c>
      <c r="W27" s="27">
        <v>0</v>
      </c>
      <c r="X27" s="27">
        <f t="shared" si="10"/>
        <v>0</v>
      </c>
      <c r="Y27" s="27">
        <v>12</v>
      </c>
      <c r="Z27" s="27">
        <f t="shared" si="11"/>
        <v>194522.43580000001</v>
      </c>
      <c r="AA27" s="27">
        <v>0</v>
      </c>
      <c r="AB27" s="27">
        <f t="shared" si="12"/>
        <v>0</v>
      </c>
      <c r="AC27" s="27">
        <v>0</v>
      </c>
      <c r="AD27" s="27">
        <f t="shared" si="13"/>
        <v>0</v>
      </c>
      <c r="AE27" s="27">
        <v>181</v>
      </c>
      <c r="AF27" s="27">
        <f t="shared" si="14"/>
        <v>3453535.8083333331</v>
      </c>
      <c r="AG27" s="27">
        <v>0</v>
      </c>
      <c r="AH27" s="27">
        <f t="shared" si="15"/>
        <v>0</v>
      </c>
      <c r="AI27" s="27"/>
      <c r="AJ27" s="27">
        <f t="shared" si="16"/>
        <v>0</v>
      </c>
      <c r="AK27" s="27"/>
      <c r="AL27" s="27">
        <f t="shared" si="17"/>
        <v>0</v>
      </c>
      <c r="AM27" s="30">
        <v>0</v>
      </c>
      <c r="AN27" s="27">
        <f t="shared" si="18"/>
        <v>0</v>
      </c>
      <c r="AO27" s="31">
        <v>0</v>
      </c>
      <c r="AP27" s="27">
        <f t="shared" si="19"/>
        <v>0</v>
      </c>
      <c r="AQ27" s="27">
        <v>0</v>
      </c>
      <c r="AR27" s="27">
        <f t="shared" si="20"/>
        <v>0</v>
      </c>
      <c r="AS27" s="27"/>
      <c r="AT27" s="27">
        <f t="shared" si="21"/>
        <v>0</v>
      </c>
      <c r="AU27" s="27">
        <v>0</v>
      </c>
      <c r="AV27" s="27">
        <f t="shared" si="22"/>
        <v>0</v>
      </c>
      <c r="AW27" s="27"/>
      <c r="AX27" s="27">
        <f t="shared" si="23"/>
        <v>0</v>
      </c>
      <c r="AY27" s="27"/>
      <c r="AZ27" s="27">
        <f t="shared" si="24"/>
        <v>0</v>
      </c>
      <c r="BA27" s="27">
        <v>63</v>
      </c>
      <c r="BB27" s="27">
        <f t="shared" si="25"/>
        <v>1148207.16276</v>
      </c>
      <c r="BC27" s="27"/>
      <c r="BD27" s="27">
        <f t="shared" si="26"/>
        <v>0</v>
      </c>
      <c r="BE27" s="27"/>
      <c r="BF27" s="27">
        <f t="shared" si="27"/>
        <v>0</v>
      </c>
      <c r="BG27" s="27"/>
      <c r="BH27" s="27">
        <f t="shared" si="28"/>
        <v>0</v>
      </c>
      <c r="BI27" s="27">
        <v>380</v>
      </c>
      <c r="BJ27" s="27">
        <f t="shared" si="29"/>
        <v>6293857.2283999994</v>
      </c>
      <c r="BK27" s="27">
        <v>320</v>
      </c>
      <c r="BL27" s="27">
        <f t="shared" si="30"/>
        <v>5222351.0415999992</v>
      </c>
      <c r="BM27" s="27">
        <v>170</v>
      </c>
      <c r="BN27" s="27">
        <f t="shared" si="31"/>
        <v>2654422.4648666661</v>
      </c>
      <c r="BO27" s="37">
        <v>0</v>
      </c>
      <c r="BP27" s="27">
        <f t="shared" si="32"/>
        <v>0</v>
      </c>
      <c r="BQ27" s="27">
        <v>0</v>
      </c>
      <c r="BR27" s="27">
        <f t="shared" si="33"/>
        <v>0</v>
      </c>
      <c r="BS27" s="27">
        <v>0</v>
      </c>
      <c r="BT27" s="27">
        <f t="shared" si="34"/>
        <v>0</v>
      </c>
      <c r="BU27" s="27">
        <v>0</v>
      </c>
      <c r="BV27" s="27">
        <f t="shared" si="35"/>
        <v>0</v>
      </c>
      <c r="BW27" s="27">
        <v>0</v>
      </c>
      <c r="BX27" s="27">
        <f t="shared" si="36"/>
        <v>0</v>
      </c>
      <c r="BY27" s="27"/>
      <c r="BZ27" s="27">
        <f t="shared" si="37"/>
        <v>0</v>
      </c>
      <c r="CA27" s="27">
        <v>0</v>
      </c>
      <c r="CB27" s="27">
        <f t="shared" si="38"/>
        <v>0</v>
      </c>
      <c r="CC27" s="27">
        <v>0</v>
      </c>
      <c r="CD27" s="27">
        <f t="shared" si="39"/>
        <v>0</v>
      </c>
      <c r="CE27" s="27">
        <v>134</v>
      </c>
      <c r="CF27" s="27">
        <f t="shared" si="40"/>
        <v>2092309.4723066664</v>
      </c>
      <c r="CG27" s="27"/>
      <c r="CH27" s="27">
        <f t="shared" si="41"/>
        <v>0</v>
      </c>
      <c r="CI27" s="27">
        <v>20</v>
      </c>
      <c r="CJ27" s="27">
        <f t="shared" si="42"/>
        <v>230184.83973333333</v>
      </c>
      <c r="CK27" s="27"/>
      <c r="CL27" s="27">
        <f t="shared" si="43"/>
        <v>0</v>
      </c>
      <c r="CM27" s="27">
        <v>14</v>
      </c>
      <c r="CN27" s="27">
        <f t="shared" si="44"/>
        <v>260043.96059600002</v>
      </c>
      <c r="CO27" s="27">
        <v>5</v>
      </c>
      <c r="CP27" s="27">
        <f t="shared" si="45"/>
        <v>106768.04690999999</v>
      </c>
      <c r="CQ27" s="32"/>
      <c r="CR27" s="27">
        <f t="shared" si="46"/>
        <v>0</v>
      </c>
      <c r="CS27" s="27">
        <v>5</v>
      </c>
      <c r="CT27" s="27">
        <f t="shared" si="47"/>
        <v>104353.27867999999</v>
      </c>
      <c r="CU27" s="27">
        <v>0</v>
      </c>
      <c r="CV27" s="27">
        <f t="shared" si="48"/>
        <v>0</v>
      </c>
      <c r="CW27" s="27"/>
      <c r="CX27" s="27">
        <f t="shared" si="49"/>
        <v>0</v>
      </c>
      <c r="CY27" s="27">
        <v>6</v>
      </c>
      <c r="CZ27" s="27">
        <f t="shared" si="50"/>
        <v>125223.93441599997</v>
      </c>
      <c r="DA27" s="27">
        <v>1</v>
      </c>
      <c r="DB27" s="27">
        <f t="shared" si="51"/>
        <v>20909.353625999996</v>
      </c>
      <c r="DC27" s="27"/>
      <c r="DD27" s="27">
        <f t="shared" si="52"/>
        <v>0</v>
      </c>
      <c r="DE27" s="27">
        <v>73</v>
      </c>
      <c r="DF27" s="27">
        <f t="shared" si="53"/>
        <v>1296657.1157633332</v>
      </c>
      <c r="DG27" s="27"/>
      <c r="DH27" s="27">
        <f t="shared" si="54"/>
        <v>0</v>
      </c>
      <c r="DI27" s="27"/>
      <c r="DJ27" s="27">
        <f t="shared" si="55"/>
        <v>0</v>
      </c>
      <c r="DK27" s="27"/>
      <c r="DL27" s="27">
        <f t="shared" si="56"/>
        <v>0</v>
      </c>
      <c r="DM27" s="27"/>
      <c r="DN27" s="27">
        <f t="shared" si="62"/>
        <v>0</v>
      </c>
      <c r="DO27" s="27"/>
      <c r="DP27" s="27">
        <f t="shared" si="57"/>
        <v>0</v>
      </c>
      <c r="DQ27" s="27">
        <f t="shared" si="58"/>
        <v>1620</v>
      </c>
      <c r="DR27" s="27">
        <f t="shared" si="58"/>
        <v>27028954.047857996</v>
      </c>
      <c r="DS27" s="38">
        <f t="shared" si="59"/>
        <v>1620</v>
      </c>
      <c r="DT27" s="67">
        <f t="shared" si="2"/>
        <v>1</v>
      </c>
    </row>
    <row r="28" spans="1:124" ht="30" customHeight="1" x14ac:dyDescent="0.25">
      <c r="A28" s="77"/>
      <c r="B28" s="35">
        <v>13</v>
      </c>
      <c r="C28" s="23" t="s">
        <v>153</v>
      </c>
      <c r="D28" s="79">
        <f t="shared" si="60"/>
        <v>19063</v>
      </c>
      <c r="E28" s="80">
        <v>18530</v>
      </c>
      <c r="F28" s="80">
        <v>18715</v>
      </c>
      <c r="G28" s="24">
        <v>1.17</v>
      </c>
      <c r="H28" s="25">
        <v>1</v>
      </c>
      <c r="I28" s="25">
        <v>1</v>
      </c>
      <c r="J28" s="26"/>
      <c r="K28" s="24">
        <v>1.4</v>
      </c>
      <c r="L28" s="24">
        <v>1.68</v>
      </c>
      <c r="M28" s="24">
        <v>2.23</v>
      </c>
      <c r="N28" s="24">
        <v>2.57</v>
      </c>
      <c r="O28" s="27">
        <v>455</v>
      </c>
      <c r="P28" s="27">
        <f t="shared" si="7"/>
        <v>14878450.962374998</v>
      </c>
      <c r="Q28" s="27">
        <v>0</v>
      </c>
      <c r="R28" s="27">
        <f t="shared" si="8"/>
        <v>0</v>
      </c>
      <c r="S28" s="27">
        <v>0</v>
      </c>
      <c r="T28" s="27">
        <f t="shared" si="61"/>
        <v>0</v>
      </c>
      <c r="U28" s="27"/>
      <c r="V28" s="27">
        <f t="shared" si="9"/>
        <v>0</v>
      </c>
      <c r="W28" s="27">
        <v>18</v>
      </c>
      <c r="X28" s="27">
        <f t="shared" si="10"/>
        <v>592579.27228499996</v>
      </c>
      <c r="Y28" s="27">
        <v>45</v>
      </c>
      <c r="Z28" s="27">
        <f t="shared" si="11"/>
        <v>1471495.1501249999</v>
      </c>
      <c r="AA28" s="27">
        <v>0</v>
      </c>
      <c r="AB28" s="27">
        <f t="shared" si="12"/>
        <v>0</v>
      </c>
      <c r="AC28" s="27">
        <v>0</v>
      </c>
      <c r="AD28" s="27">
        <f t="shared" si="13"/>
        <v>0</v>
      </c>
      <c r="AE28" s="27">
        <v>363</v>
      </c>
      <c r="AF28" s="27">
        <f t="shared" si="14"/>
        <v>13971720.262499999</v>
      </c>
      <c r="AG28" s="27"/>
      <c r="AH28" s="27">
        <f t="shared" si="15"/>
        <v>0</v>
      </c>
      <c r="AI28" s="27">
        <v>30</v>
      </c>
      <c r="AJ28" s="27">
        <f t="shared" si="16"/>
        <v>835278.23924999987</v>
      </c>
      <c r="AK28" s="27"/>
      <c r="AL28" s="27">
        <f t="shared" si="17"/>
        <v>0</v>
      </c>
      <c r="AM28" s="30">
        <v>0</v>
      </c>
      <c r="AN28" s="27">
        <f t="shared" si="18"/>
        <v>0</v>
      </c>
      <c r="AO28" s="31">
        <v>3</v>
      </c>
      <c r="AP28" s="27">
        <f t="shared" si="19"/>
        <v>113391.75884399998</v>
      </c>
      <c r="AQ28" s="27">
        <v>0</v>
      </c>
      <c r="AR28" s="27">
        <f t="shared" si="20"/>
        <v>0</v>
      </c>
      <c r="AS28" s="27">
        <v>6</v>
      </c>
      <c r="AT28" s="27">
        <f t="shared" si="21"/>
        <v>226783.51768799996</v>
      </c>
      <c r="AU28" s="27">
        <v>9</v>
      </c>
      <c r="AV28" s="27">
        <f t="shared" si="22"/>
        <v>351051.13543499995</v>
      </c>
      <c r="AW28" s="27"/>
      <c r="AX28" s="27">
        <f t="shared" si="23"/>
        <v>0</v>
      </c>
      <c r="AY28" s="27"/>
      <c r="AZ28" s="27">
        <f t="shared" si="24"/>
        <v>0</v>
      </c>
      <c r="BA28" s="27">
        <v>33</v>
      </c>
      <c r="BB28" s="27">
        <f t="shared" si="25"/>
        <v>1213253.3813399998</v>
      </c>
      <c r="BC28" s="27"/>
      <c r="BD28" s="27">
        <f t="shared" si="26"/>
        <v>0</v>
      </c>
      <c r="BE28" s="27"/>
      <c r="BF28" s="27">
        <f t="shared" si="27"/>
        <v>0</v>
      </c>
      <c r="BG28" s="27"/>
      <c r="BH28" s="27">
        <f t="shared" si="28"/>
        <v>0</v>
      </c>
      <c r="BI28" s="27">
        <v>541</v>
      </c>
      <c r="BJ28" s="27">
        <f t="shared" si="29"/>
        <v>18075421.097369999</v>
      </c>
      <c r="BK28" s="27">
        <v>410</v>
      </c>
      <c r="BL28" s="27">
        <f t="shared" si="30"/>
        <v>13497638.979824997</v>
      </c>
      <c r="BM28" s="27">
        <v>360</v>
      </c>
      <c r="BN28" s="27">
        <f t="shared" si="31"/>
        <v>11339175.884399999</v>
      </c>
      <c r="BO28" s="37">
        <v>0</v>
      </c>
      <c r="BP28" s="27">
        <f t="shared" si="32"/>
        <v>0</v>
      </c>
      <c r="BQ28" s="27">
        <v>0</v>
      </c>
      <c r="BR28" s="27">
        <f t="shared" si="33"/>
        <v>0</v>
      </c>
      <c r="BS28" s="27">
        <v>0</v>
      </c>
      <c r="BT28" s="27">
        <f t="shared" si="34"/>
        <v>0</v>
      </c>
      <c r="BU28" s="27">
        <v>0</v>
      </c>
      <c r="BV28" s="27">
        <f t="shared" si="35"/>
        <v>0</v>
      </c>
      <c r="BW28" s="27">
        <v>0</v>
      </c>
      <c r="BX28" s="27">
        <f t="shared" si="36"/>
        <v>0</v>
      </c>
      <c r="BY28" s="27"/>
      <c r="BZ28" s="27">
        <f t="shared" si="37"/>
        <v>0</v>
      </c>
      <c r="CA28" s="27">
        <v>0</v>
      </c>
      <c r="CB28" s="27">
        <f t="shared" si="38"/>
        <v>0</v>
      </c>
      <c r="CC28" s="27">
        <v>0</v>
      </c>
      <c r="CD28" s="27">
        <f t="shared" si="39"/>
        <v>0</v>
      </c>
      <c r="CE28" s="27">
        <v>52</v>
      </c>
      <c r="CF28" s="27">
        <f t="shared" si="40"/>
        <v>1637880.9610799998</v>
      </c>
      <c r="CG28" s="27"/>
      <c r="CH28" s="27">
        <f t="shared" si="41"/>
        <v>0</v>
      </c>
      <c r="CI28" s="27"/>
      <c r="CJ28" s="27">
        <f t="shared" si="42"/>
        <v>0</v>
      </c>
      <c r="CK28" s="27">
        <v>18</v>
      </c>
      <c r="CL28" s="27">
        <f t="shared" si="43"/>
        <v>551478.80969999987</v>
      </c>
      <c r="CM28" s="27">
        <v>96</v>
      </c>
      <c r="CN28" s="27">
        <f t="shared" si="44"/>
        <v>3597061.2874559998</v>
      </c>
      <c r="CO28" s="27">
        <v>70</v>
      </c>
      <c r="CP28" s="27">
        <f t="shared" si="45"/>
        <v>3015276.9110099999</v>
      </c>
      <c r="CQ28" s="32">
        <v>10</v>
      </c>
      <c r="CR28" s="27">
        <f t="shared" si="46"/>
        <v>347945.87099999993</v>
      </c>
      <c r="CS28" s="27">
        <v>77</v>
      </c>
      <c r="CT28" s="27">
        <f t="shared" si="47"/>
        <v>3241788.578028</v>
      </c>
      <c r="CU28" s="27">
        <v>0</v>
      </c>
      <c r="CV28" s="27">
        <f t="shared" si="48"/>
        <v>0</v>
      </c>
      <c r="CW28" s="27">
        <v>3</v>
      </c>
      <c r="CX28" s="27">
        <f t="shared" si="49"/>
        <v>126537.64004699996</v>
      </c>
      <c r="CY28" s="27">
        <v>4</v>
      </c>
      <c r="CZ28" s="27">
        <f t="shared" si="50"/>
        <v>168404.60145599997</v>
      </c>
      <c r="DA28" s="27">
        <v>43</v>
      </c>
      <c r="DB28" s="27">
        <f t="shared" si="51"/>
        <v>1813706.1740069997</v>
      </c>
      <c r="DC28" s="27">
        <v>6</v>
      </c>
      <c r="DD28" s="27">
        <f t="shared" si="52"/>
        <v>208767.52259999994</v>
      </c>
      <c r="DE28" s="27">
        <v>42</v>
      </c>
      <c r="DF28" s="27">
        <f t="shared" si="53"/>
        <v>1504906.2510299999</v>
      </c>
      <c r="DG28" s="27">
        <v>1</v>
      </c>
      <c r="DH28" s="27">
        <f t="shared" si="54"/>
        <v>46681.894349999988</v>
      </c>
      <c r="DI28" s="27">
        <v>12</v>
      </c>
      <c r="DJ28" s="27">
        <f t="shared" si="55"/>
        <v>543321.12743999984</v>
      </c>
      <c r="DK28" s="27">
        <v>9</v>
      </c>
      <c r="DL28" s="27">
        <f t="shared" si="56"/>
        <v>557681.91643124993</v>
      </c>
      <c r="DM28" s="27">
        <v>8</v>
      </c>
      <c r="DN28" s="27">
        <f t="shared" si="62"/>
        <v>535822.26320999989</v>
      </c>
      <c r="DO28" s="27"/>
      <c r="DP28" s="27">
        <f t="shared" si="57"/>
        <v>0</v>
      </c>
      <c r="DQ28" s="27">
        <f t="shared" si="58"/>
        <v>2724</v>
      </c>
      <c r="DR28" s="27">
        <f t="shared" si="58"/>
        <v>94463501.450282246</v>
      </c>
      <c r="DS28" s="38">
        <f t="shared" si="59"/>
        <v>2724</v>
      </c>
      <c r="DT28" s="67">
        <f t="shared" si="2"/>
        <v>1</v>
      </c>
    </row>
    <row r="29" spans="1:124" ht="30" customHeight="1" x14ac:dyDescent="0.25">
      <c r="A29" s="77"/>
      <c r="B29" s="35">
        <v>14</v>
      </c>
      <c r="C29" s="23" t="s">
        <v>154</v>
      </c>
      <c r="D29" s="79">
        <f t="shared" si="60"/>
        <v>19063</v>
      </c>
      <c r="E29" s="80">
        <v>18530</v>
      </c>
      <c r="F29" s="80">
        <v>18715</v>
      </c>
      <c r="G29" s="24">
        <v>2.2000000000000002</v>
      </c>
      <c r="H29" s="25">
        <v>1</v>
      </c>
      <c r="I29" s="25">
        <v>1</v>
      </c>
      <c r="J29" s="26"/>
      <c r="K29" s="24">
        <v>1.4</v>
      </c>
      <c r="L29" s="24">
        <v>1.68</v>
      </c>
      <c r="M29" s="24">
        <v>2.23</v>
      </c>
      <c r="N29" s="24">
        <v>2.57</v>
      </c>
      <c r="O29" s="27">
        <v>75</v>
      </c>
      <c r="P29" s="27">
        <f t="shared" si="7"/>
        <v>4611523.2625000002</v>
      </c>
      <c r="Q29" s="27">
        <v>0</v>
      </c>
      <c r="R29" s="27">
        <f t="shared" si="8"/>
        <v>0</v>
      </c>
      <c r="S29" s="27">
        <v>0</v>
      </c>
      <c r="T29" s="27">
        <f t="shared" si="61"/>
        <v>0</v>
      </c>
      <c r="U29" s="27"/>
      <c r="V29" s="27">
        <f t="shared" si="9"/>
        <v>0</v>
      </c>
      <c r="W29" s="27">
        <v>0</v>
      </c>
      <c r="X29" s="27">
        <f t="shared" si="10"/>
        <v>0</v>
      </c>
      <c r="Y29" s="27">
        <v>15</v>
      </c>
      <c r="Z29" s="27">
        <f t="shared" si="11"/>
        <v>922304.65250000008</v>
      </c>
      <c r="AA29" s="27">
        <v>0</v>
      </c>
      <c r="AB29" s="27">
        <f t="shared" si="12"/>
        <v>0</v>
      </c>
      <c r="AC29" s="27">
        <v>0</v>
      </c>
      <c r="AD29" s="27">
        <f t="shared" si="13"/>
        <v>0</v>
      </c>
      <c r="AE29" s="27">
        <v>65</v>
      </c>
      <c r="AF29" s="27">
        <f t="shared" si="14"/>
        <v>4704282.916666667</v>
      </c>
      <c r="AG29" s="27">
        <v>0</v>
      </c>
      <c r="AH29" s="27">
        <f t="shared" si="15"/>
        <v>0</v>
      </c>
      <c r="AI29" s="27">
        <v>33</v>
      </c>
      <c r="AJ29" s="27">
        <f t="shared" si="16"/>
        <v>1727669.5205000001</v>
      </c>
      <c r="AK29" s="27"/>
      <c r="AL29" s="27">
        <f t="shared" si="17"/>
        <v>0</v>
      </c>
      <c r="AM29" s="30">
        <v>0</v>
      </c>
      <c r="AN29" s="27">
        <f t="shared" si="18"/>
        <v>0</v>
      </c>
      <c r="AO29" s="31">
        <v>0</v>
      </c>
      <c r="AP29" s="27">
        <f t="shared" si="19"/>
        <v>0</v>
      </c>
      <c r="AQ29" s="27">
        <v>0</v>
      </c>
      <c r="AR29" s="27">
        <f t="shared" si="20"/>
        <v>0</v>
      </c>
      <c r="AS29" s="27">
        <v>2</v>
      </c>
      <c r="AT29" s="27">
        <f t="shared" si="21"/>
        <v>142143.51536000002</v>
      </c>
      <c r="AU29" s="27"/>
      <c r="AV29" s="27">
        <f t="shared" si="22"/>
        <v>0</v>
      </c>
      <c r="AW29" s="27"/>
      <c r="AX29" s="27">
        <f t="shared" si="23"/>
        <v>0</v>
      </c>
      <c r="AY29" s="27"/>
      <c r="AZ29" s="27">
        <f t="shared" si="24"/>
        <v>0</v>
      </c>
      <c r="BA29" s="27">
        <v>2</v>
      </c>
      <c r="BB29" s="27">
        <f t="shared" si="25"/>
        <v>138262.49359999999</v>
      </c>
      <c r="BC29" s="27"/>
      <c r="BD29" s="27">
        <f t="shared" si="26"/>
        <v>0</v>
      </c>
      <c r="BE29" s="27"/>
      <c r="BF29" s="27">
        <f t="shared" si="27"/>
        <v>0</v>
      </c>
      <c r="BG29" s="27"/>
      <c r="BH29" s="27">
        <f t="shared" si="28"/>
        <v>0</v>
      </c>
      <c r="BI29" s="27">
        <v>5</v>
      </c>
      <c r="BJ29" s="27">
        <f t="shared" si="29"/>
        <v>314121.73100000003</v>
      </c>
      <c r="BK29" s="27">
        <v>50</v>
      </c>
      <c r="BL29" s="27">
        <f t="shared" si="30"/>
        <v>3095143.3975000004</v>
      </c>
      <c r="BM29" s="27">
        <v>50</v>
      </c>
      <c r="BN29" s="27">
        <f t="shared" si="31"/>
        <v>2961323.2366666668</v>
      </c>
      <c r="BO29" s="37">
        <v>0</v>
      </c>
      <c r="BP29" s="27">
        <f t="shared" si="32"/>
        <v>0</v>
      </c>
      <c r="BQ29" s="27">
        <v>0</v>
      </c>
      <c r="BR29" s="27">
        <f t="shared" si="33"/>
        <v>0</v>
      </c>
      <c r="BS29" s="27">
        <v>0</v>
      </c>
      <c r="BT29" s="27">
        <f t="shared" si="34"/>
        <v>0</v>
      </c>
      <c r="BU29" s="27">
        <v>0</v>
      </c>
      <c r="BV29" s="27">
        <f t="shared" si="35"/>
        <v>0</v>
      </c>
      <c r="BW29" s="27">
        <v>0</v>
      </c>
      <c r="BX29" s="27">
        <f t="shared" si="36"/>
        <v>0</v>
      </c>
      <c r="BY29" s="27"/>
      <c r="BZ29" s="27">
        <f t="shared" si="37"/>
        <v>0</v>
      </c>
      <c r="CA29" s="27">
        <v>0</v>
      </c>
      <c r="CB29" s="27">
        <f t="shared" si="38"/>
        <v>0</v>
      </c>
      <c r="CC29" s="27">
        <v>0</v>
      </c>
      <c r="CD29" s="27">
        <f t="shared" si="39"/>
        <v>0</v>
      </c>
      <c r="CE29" s="27">
        <v>35</v>
      </c>
      <c r="CF29" s="27">
        <f t="shared" si="40"/>
        <v>2072926.2656666667</v>
      </c>
      <c r="CG29" s="27"/>
      <c r="CH29" s="27">
        <f t="shared" si="41"/>
        <v>0</v>
      </c>
      <c r="CI29" s="27"/>
      <c r="CJ29" s="27">
        <f t="shared" si="42"/>
        <v>0</v>
      </c>
      <c r="CK29" s="27"/>
      <c r="CL29" s="27">
        <f t="shared" si="43"/>
        <v>0</v>
      </c>
      <c r="CM29" s="27">
        <v>9</v>
      </c>
      <c r="CN29" s="27">
        <f t="shared" si="44"/>
        <v>634097.34234000009</v>
      </c>
      <c r="CO29" s="27">
        <v>1</v>
      </c>
      <c r="CP29" s="27">
        <f t="shared" si="45"/>
        <v>80996.449379999991</v>
      </c>
      <c r="CQ29" s="32">
        <v>5</v>
      </c>
      <c r="CR29" s="27">
        <f t="shared" si="46"/>
        <v>327128.59666666668</v>
      </c>
      <c r="CS29" s="27">
        <v>29</v>
      </c>
      <c r="CT29" s="27">
        <f t="shared" si="47"/>
        <v>2295772.1309599997</v>
      </c>
      <c r="CU29" s="27">
        <v>0</v>
      </c>
      <c r="CV29" s="27">
        <f t="shared" si="48"/>
        <v>0</v>
      </c>
      <c r="CW29" s="27"/>
      <c r="CX29" s="27">
        <f t="shared" si="49"/>
        <v>0</v>
      </c>
      <c r="CY29" s="27">
        <v>4</v>
      </c>
      <c r="CZ29" s="27">
        <f t="shared" si="50"/>
        <v>316658.22496000002</v>
      </c>
      <c r="DA29" s="27">
        <v>1</v>
      </c>
      <c r="DB29" s="27">
        <f t="shared" si="51"/>
        <v>79311.341339999999</v>
      </c>
      <c r="DC29" s="27"/>
      <c r="DD29" s="27">
        <f t="shared" si="52"/>
        <v>0</v>
      </c>
      <c r="DE29" s="27">
        <v>16</v>
      </c>
      <c r="DF29" s="27">
        <f t="shared" si="53"/>
        <v>1077995.5237333335</v>
      </c>
      <c r="DG29" s="27"/>
      <c r="DH29" s="27">
        <f t="shared" si="54"/>
        <v>0</v>
      </c>
      <c r="DI29" s="27"/>
      <c r="DJ29" s="27">
        <f t="shared" si="55"/>
        <v>0</v>
      </c>
      <c r="DK29" s="27"/>
      <c r="DL29" s="27">
        <f t="shared" si="56"/>
        <v>0</v>
      </c>
      <c r="DM29" s="27"/>
      <c r="DN29" s="27">
        <f t="shared" si="62"/>
        <v>0</v>
      </c>
      <c r="DO29" s="27"/>
      <c r="DP29" s="27">
        <f t="shared" si="57"/>
        <v>0</v>
      </c>
      <c r="DQ29" s="27">
        <f t="shared" si="58"/>
        <v>397</v>
      </c>
      <c r="DR29" s="27">
        <f t="shared" si="58"/>
        <v>25501660.601340003</v>
      </c>
      <c r="DS29" s="38">
        <f t="shared" si="59"/>
        <v>397</v>
      </c>
      <c r="DT29" s="67">
        <f t="shared" si="2"/>
        <v>1</v>
      </c>
    </row>
    <row r="30" spans="1:124" ht="15.75" customHeight="1" x14ac:dyDescent="0.25">
      <c r="A30" s="77">
        <v>3</v>
      </c>
      <c r="B30" s="55"/>
      <c r="C30" s="53" t="s">
        <v>155</v>
      </c>
      <c r="D30" s="79">
        <f t="shared" si="60"/>
        <v>19063</v>
      </c>
      <c r="E30" s="80">
        <v>18530</v>
      </c>
      <c r="F30" s="80">
        <v>18715</v>
      </c>
      <c r="G30" s="56">
        <v>0.34</v>
      </c>
      <c r="H30" s="25">
        <v>1</v>
      </c>
      <c r="I30" s="25">
        <v>1</v>
      </c>
      <c r="J30" s="26"/>
      <c r="K30" s="24">
        <v>1.4</v>
      </c>
      <c r="L30" s="24">
        <v>1.68</v>
      </c>
      <c r="M30" s="24">
        <v>2.23</v>
      </c>
      <c r="N30" s="24">
        <v>2.57</v>
      </c>
      <c r="O30" s="34">
        <f>SUM(O31:O32)</f>
        <v>5</v>
      </c>
      <c r="P30" s="34">
        <f t="shared" ref="P30:CA30" si="63">SUM(P31:P32)</f>
        <v>37730.644874999998</v>
      </c>
      <c r="Q30" s="34">
        <f t="shared" si="63"/>
        <v>0</v>
      </c>
      <c r="R30" s="34">
        <f t="shared" si="63"/>
        <v>0</v>
      </c>
      <c r="S30" s="34">
        <v>0</v>
      </c>
      <c r="T30" s="34">
        <f t="shared" ref="T30" si="64">SUM(T31:T32)</f>
        <v>0</v>
      </c>
      <c r="U30" s="34">
        <f t="shared" si="63"/>
        <v>0</v>
      </c>
      <c r="V30" s="34">
        <f t="shared" si="63"/>
        <v>0</v>
      </c>
      <c r="W30" s="34">
        <f t="shared" si="63"/>
        <v>0</v>
      </c>
      <c r="X30" s="34">
        <f t="shared" si="63"/>
        <v>0</v>
      </c>
      <c r="Y30" s="34">
        <f t="shared" si="63"/>
        <v>8</v>
      </c>
      <c r="Z30" s="34">
        <f t="shared" si="63"/>
        <v>60369.031799999997</v>
      </c>
      <c r="AA30" s="34">
        <f t="shared" si="63"/>
        <v>0</v>
      </c>
      <c r="AB30" s="34">
        <f t="shared" si="63"/>
        <v>0</v>
      </c>
      <c r="AC30" s="34">
        <f t="shared" si="63"/>
        <v>0</v>
      </c>
      <c r="AD30" s="34">
        <f t="shared" si="63"/>
        <v>0</v>
      </c>
      <c r="AE30" s="34">
        <f t="shared" si="63"/>
        <v>0</v>
      </c>
      <c r="AF30" s="34">
        <f t="shared" si="63"/>
        <v>0</v>
      </c>
      <c r="AG30" s="34">
        <f t="shared" si="63"/>
        <v>15</v>
      </c>
      <c r="AH30" s="34">
        <f t="shared" si="63"/>
        <v>186976.30682499998</v>
      </c>
      <c r="AI30" s="34">
        <f t="shared" si="63"/>
        <v>3</v>
      </c>
      <c r="AJ30" s="34">
        <f t="shared" si="63"/>
        <v>19275.651675000001</v>
      </c>
      <c r="AK30" s="34">
        <f t="shared" si="63"/>
        <v>0</v>
      </c>
      <c r="AL30" s="34">
        <f t="shared" si="63"/>
        <v>0</v>
      </c>
      <c r="AM30" s="34">
        <f t="shared" si="63"/>
        <v>0</v>
      </c>
      <c r="AN30" s="34">
        <f t="shared" si="63"/>
        <v>0</v>
      </c>
      <c r="AO30" s="34">
        <f t="shared" si="63"/>
        <v>5</v>
      </c>
      <c r="AP30" s="34">
        <f t="shared" si="63"/>
        <v>43612.214940000005</v>
      </c>
      <c r="AQ30" s="34">
        <f t="shared" si="63"/>
        <v>20</v>
      </c>
      <c r="AR30" s="34">
        <f t="shared" si="63"/>
        <v>154205.21340000001</v>
      </c>
      <c r="AS30" s="34">
        <f t="shared" si="63"/>
        <v>36</v>
      </c>
      <c r="AT30" s="34">
        <f t="shared" si="63"/>
        <v>370865.35371200007</v>
      </c>
      <c r="AU30" s="34">
        <f t="shared" si="63"/>
        <v>0</v>
      </c>
      <c r="AV30" s="34">
        <f t="shared" si="63"/>
        <v>0</v>
      </c>
      <c r="AW30" s="34">
        <f t="shared" si="63"/>
        <v>0</v>
      </c>
      <c r="AX30" s="34">
        <f t="shared" si="63"/>
        <v>0</v>
      </c>
      <c r="AY30" s="34">
        <f t="shared" si="63"/>
        <v>0</v>
      </c>
      <c r="AZ30" s="34">
        <f t="shared" si="63"/>
        <v>0</v>
      </c>
      <c r="BA30" s="34">
        <f t="shared" si="63"/>
        <v>5</v>
      </c>
      <c r="BB30" s="34">
        <f t="shared" si="63"/>
        <v>42421.446900000003</v>
      </c>
      <c r="BC30" s="34">
        <f t="shared" si="63"/>
        <v>0</v>
      </c>
      <c r="BD30" s="34">
        <f t="shared" si="63"/>
        <v>0</v>
      </c>
      <c r="BE30" s="34">
        <f t="shared" si="63"/>
        <v>0</v>
      </c>
      <c r="BF30" s="34">
        <f t="shared" si="63"/>
        <v>0</v>
      </c>
      <c r="BG30" s="34">
        <f t="shared" si="63"/>
        <v>0</v>
      </c>
      <c r="BH30" s="34">
        <f t="shared" si="63"/>
        <v>0</v>
      </c>
      <c r="BI30" s="34">
        <f t="shared" si="63"/>
        <v>0</v>
      </c>
      <c r="BJ30" s="34">
        <f t="shared" si="63"/>
        <v>0</v>
      </c>
      <c r="BK30" s="34">
        <f t="shared" si="63"/>
        <v>75</v>
      </c>
      <c r="BL30" s="34">
        <f t="shared" si="63"/>
        <v>569787.76181249996</v>
      </c>
      <c r="BM30" s="34">
        <f t="shared" si="63"/>
        <v>10</v>
      </c>
      <c r="BN30" s="34">
        <f t="shared" si="63"/>
        <v>72687.024900000019</v>
      </c>
      <c r="BO30" s="34">
        <f t="shared" si="63"/>
        <v>4</v>
      </c>
      <c r="BP30" s="34">
        <f t="shared" si="63"/>
        <v>31038.003360000002</v>
      </c>
      <c r="BQ30" s="34">
        <f t="shared" si="63"/>
        <v>0</v>
      </c>
      <c r="BR30" s="34">
        <f t="shared" si="63"/>
        <v>0</v>
      </c>
      <c r="BS30" s="34">
        <f t="shared" si="63"/>
        <v>0</v>
      </c>
      <c r="BT30" s="34">
        <f t="shared" si="63"/>
        <v>0</v>
      </c>
      <c r="BU30" s="34">
        <f t="shared" si="63"/>
        <v>0</v>
      </c>
      <c r="BV30" s="34">
        <f t="shared" si="63"/>
        <v>0</v>
      </c>
      <c r="BW30" s="34">
        <f t="shared" si="63"/>
        <v>0</v>
      </c>
      <c r="BX30" s="34">
        <f t="shared" si="63"/>
        <v>0</v>
      </c>
      <c r="BY30" s="34">
        <f t="shared" si="63"/>
        <v>0</v>
      </c>
      <c r="BZ30" s="34">
        <f t="shared" si="63"/>
        <v>0</v>
      </c>
      <c r="CA30" s="34">
        <f t="shared" si="63"/>
        <v>29</v>
      </c>
      <c r="CB30" s="34">
        <f t="shared" ref="CB30:DS30" si="65">SUM(CB31:CB32)</f>
        <v>232856.08289999998</v>
      </c>
      <c r="CC30" s="34">
        <f t="shared" si="65"/>
        <v>2</v>
      </c>
      <c r="CD30" s="34">
        <f t="shared" si="65"/>
        <v>15519.001680000001</v>
      </c>
      <c r="CE30" s="34">
        <f t="shared" si="65"/>
        <v>0</v>
      </c>
      <c r="CF30" s="34">
        <f t="shared" si="65"/>
        <v>0</v>
      </c>
      <c r="CG30" s="34">
        <f t="shared" si="65"/>
        <v>5</v>
      </c>
      <c r="CH30" s="34">
        <f t="shared" si="65"/>
        <v>26788.752900000003</v>
      </c>
      <c r="CI30" s="34">
        <f t="shared" si="65"/>
        <v>0</v>
      </c>
      <c r="CJ30" s="34">
        <f t="shared" si="65"/>
        <v>0</v>
      </c>
      <c r="CK30" s="34">
        <f t="shared" si="65"/>
        <v>7</v>
      </c>
      <c r="CL30" s="34">
        <f t="shared" si="65"/>
        <v>49491.688050000004</v>
      </c>
      <c r="CM30" s="34">
        <f t="shared" si="65"/>
        <v>72</v>
      </c>
      <c r="CN30" s="34">
        <f t="shared" si="65"/>
        <v>622568.29975200002</v>
      </c>
      <c r="CO30" s="34">
        <f t="shared" si="65"/>
        <v>0</v>
      </c>
      <c r="CP30" s="34">
        <f t="shared" si="65"/>
        <v>0</v>
      </c>
      <c r="CQ30" s="47">
        <f t="shared" si="65"/>
        <v>5</v>
      </c>
      <c r="CR30" s="34">
        <f t="shared" si="65"/>
        <v>40147.6005</v>
      </c>
      <c r="CS30" s="34">
        <f t="shared" si="65"/>
        <v>3</v>
      </c>
      <c r="CT30" s="34">
        <f t="shared" si="65"/>
        <v>29146.950252000002</v>
      </c>
      <c r="CU30" s="34">
        <f t="shared" si="65"/>
        <v>0</v>
      </c>
      <c r="CV30" s="34">
        <f t="shared" si="65"/>
        <v>0</v>
      </c>
      <c r="CW30" s="34">
        <f t="shared" si="65"/>
        <v>8</v>
      </c>
      <c r="CX30" s="34">
        <f t="shared" si="65"/>
        <v>77869.316951999994</v>
      </c>
      <c r="CY30" s="34">
        <f t="shared" si="65"/>
        <v>5</v>
      </c>
      <c r="CZ30" s="34">
        <f t="shared" si="65"/>
        <v>48578.250420000011</v>
      </c>
      <c r="DA30" s="34">
        <f t="shared" si="65"/>
        <v>15</v>
      </c>
      <c r="DB30" s="34">
        <f t="shared" si="65"/>
        <v>146004.969285</v>
      </c>
      <c r="DC30" s="34">
        <f t="shared" si="65"/>
        <v>10</v>
      </c>
      <c r="DD30" s="34">
        <f t="shared" si="65"/>
        <v>80295.201000000001</v>
      </c>
      <c r="DE30" s="34">
        <f t="shared" si="65"/>
        <v>8</v>
      </c>
      <c r="DF30" s="34">
        <f t="shared" si="65"/>
        <v>66149.725319999998</v>
      </c>
      <c r="DG30" s="34">
        <f t="shared" si="65"/>
        <v>0</v>
      </c>
      <c r="DH30" s="34">
        <f t="shared" si="65"/>
        <v>0</v>
      </c>
      <c r="DI30" s="34">
        <f t="shared" si="65"/>
        <v>0</v>
      </c>
      <c r="DJ30" s="34">
        <f t="shared" si="65"/>
        <v>0</v>
      </c>
      <c r="DK30" s="34">
        <f t="shared" si="65"/>
        <v>2</v>
      </c>
      <c r="DL30" s="34">
        <f t="shared" si="65"/>
        <v>28599.072637499998</v>
      </c>
      <c r="DM30" s="34">
        <f t="shared" ref="DM30" si="66">DM31+DM32</f>
        <v>0</v>
      </c>
      <c r="DN30" s="34">
        <f t="shared" ref="DN30" si="67">SUM(DN31:DN32)</f>
        <v>0</v>
      </c>
      <c r="DO30" s="34">
        <f t="shared" si="65"/>
        <v>0</v>
      </c>
      <c r="DP30" s="34">
        <f t="shared" si="65"/>
        <v>0</v>
      </c>
      <c r="DQ30" s="34">
        <f t="shared" si="65"/>
        <v>357</v>
      </c>
      <c r="DR30" s="34">
        <f t="shared" si="65"/>
        <v>3052983.5658479994</v>
      </c>
      <c r="DS30" s="34">
        <f t="shared" si="65"/>
        <v>357</v>
      </c>
      <c r="DT30" s="54">
        <f t="shared" si="2"/>
        <v>1</v>
      </c>
    </row>
    <row r="31" spans="1:124" ht="30" customHeight="1" x14ac:dyDescent="0.25">
      <c r="A31" s="77"/>
      <c r="B31" s="35">
        <v>15</v>
      </c>
      <c r="C31" s="23" t="s">
        <v>156</v>
      </c>
      <c r="D31" s="79">
        <f t="shared" si="60"/>
        <v>19063</v>
      </c>
      <c r="E31" s="80">
        <v>18530</v>
      </c>
      <c r="F31" s="80">
        <v>18715</v>
      </c>
      <c r="G31" s="24">
        <v>1.1499999999999999</v>
      </c>
      <c r="H31" s="25">
        <v>1</v>
      </c>
      <c r="I31" s="25">
        <v>1</v>
      </c>
      <c r="J31" s="26"/>
      <c r="K31" s="24">
        <v>1.4</v>
      </c>
      <c r="L31" s="24">
        <v>1.68</v>
      </c>
      <c r="M31" s="24">
        <v>2.23</v>
      </c>
      <c r="N31" s="24">
        <v>2.57</v>
      </c>
      <c r="O31" s="27">
        <v>0</v>
      </c>
      <c r="P31" s="27">
        <f t="shared" ref="P31:P32" si="68">(O31/12*5*$D31*$G31*$H31*$K31*P$11)+(O31/12*4*$E31*$G31*$I31*$K31*P$12)+(O31/12*3*$F31*$G31*$I31*$K31*P$12)</f>
        <v>0</v>
      </c>
      <c r="Q31" s="27">
        <v>0</v>
      </c>
      <c r="R31" s="27">
        <f t="shared" ref="R31:R32" si="69">(Q31/12*5*$D31*$G31*$H31*$K31*R$11)+(Q31/12*4*$E31*$G31*$I31*$K31*R$12)+(Q31/12*3*$F31*$G31*$I31*$K31*R$12)</f>
        <v>0</v>
      </c>
      <c r="S31" s="27">
        <v>0</v>
      </c>
      <c r="T31" s="27">
        <f t="shared" ref="T31:T32" si="70">(S31/12*5*$D31*$G31*$H31*$K31*T$11)+(S31/12*4*$E31*$G31*$I31*$K31*T$12)+(S31/12*3*$F31*$G31*$I31*$K31*T$12)</f>
        <v>0</v>
      </c>
      <c r="U31" s="27"/>
      <c r="V31" s="27">
        <f t="shared" ref="V31:V32" si="71">(U31/12*5*$D31*$G31*$H31*$K31*V$11)+(U31/12*4*$E31*$G31*$I31*$K31*V$12)+(U31/12*3*$F31*$G31*$I31*$K31*V$12)</f>
        <v>0</v>
      </c>
      <c r="W31" s="27">
        <v>0</v>
      </c>
      <c r="X31" s="27">
        <f t="shared" ref="X31:X32" si="72">(W31/12*5*$D31*$G31*$H31*$K31*X$11)+(W31/12*4*$E31*$G31*$I31*$K31*X$12)+(W31/12*3*$F31*$G31*$I31*$K31*X$12)</f>
        <v>0</v>
      </c>
      <c r="Y31" s="27">
        <v>0</v>
      </c>
      <c r="Z31" s="27">
        <f t="shared" ref="Z31:Z32" si="73">(Y31/12*5*$D31*$G31*$H31*$K31*Z$11)+(Y31/12*4*$E31*$G31*$I31*$K31*Z$12)+(Y31/12*3*$F31*$G31*$I31*$K31*Z$12)</f>
        <v>0</v>
      </c>
      <c r="AA31" s="27">
        <v>0</v>
      </c>
      <c r="AB31" s="27">
        <f t="shared" ref="AB31:AB32" si="74">(AA31/12*5*$D31*$G31*$H31*$K31*AB$11)+(AA31/12*4*$E31*$G31*$I31*$K31*AB$12)+(AA31/12*3*$F31*$G31*$I31*$K31*AB$12)</f>
        <v>0</v>
      </c>
      <c r="AC31" s="27">
        <v>0</v>
      </c>
      <c r="AD31" s="27">
        <f t="shared" ref="AD31:AD32" si="75">(AC31/12*5*$D31*$G31*$H31*$K31*AD$11)+(AC31/12*4*$E31*$G31*$I31*$K31*AD$12)+(AC31/12*3*$F31*$G31*$I31*$K31*AD$12)</f>
        <v>0</v>
      </c>
      <c r="AE31" s="27">
        <v>0</v>
      </c>
      <c r="AF31" s="27">
        <f t="shared" ref="AF31:AF32" si="76">(AE31/12*5*$D31*$G31*$H31*$K31*AF$11)+(AE31/12*4*$E31*$G31*$I31*$K31*AF$12)+(AE31/12*3*$F31*$G31*$I31*$K31*AF$12)</f>
        <v>0</v>
      </c>
      <c r="AG31" s="27">
        <v>3</v>
      </c>
      <c r="AH31" s="27">
        <f t="shared" ref="AH31:AH32" si="77">(AG31/12*5*$D31*$G31*$H31*$K31*AH$11)+(AG31/12*4*$E31*$G31*$I31*$K31*AH$12)+(AG31/12*3*$F31*$G31*$I31*$K31*AH$12)</f>
        <v>96422.759124999997</v>
      </c>
      <c r="AI31" s="27">
        <v>0</v>
      </c>
      <c r="AJ31" s="27">
        <f t="shared" ref="AJ31:AJ32" si="78">(AI31/12*5*$D31*$G31*$H31*$K31*AJ$11)+(AI31/12*4*$E31*$G31*$I31*$K31*AJ$12)+(AI31/12*3*$F31*$G31*$I31*$K31*AJ$12)</f>
        <v>0</v>
      </c>
      <c r="AK31" s="27"/>
      <c r="AL31" s="27">
        <f t="shared" ref="AL31:AL32" si="79">(AK31/12*5*$D31*$G31*$H31*$K31*AL$11)+(AK31/12*4*$E31*$G31*$I31*$K31*AL$12)+(AK31/12*3*$F31*$G31*$I31*$K31*AL$12)</f>
        <v>0</v>
      </c>
      <c r="AM31" s="30">
        <v>0</v>
      </c>
      <c r="AN31" s="27">
        <f t="shared" ref="AN31:AN32" si="80">(AM31/12*5*$D31*$G31*$H31*$K31*AN$11)+(AM31/12*4*$E31*$G31*$I31*$K31*AN$12)+(AM31/12*3*$F31*$G31*$I31*$K31*AN$12)</f>
        <v>0</v>
      </c>
      <c r="AO31" s="31">
        <v>0</v>
      </c>
      <c r="AP31" s="27">
        <f t="shared" ref="AP31:AP32" si="81">(AO31/12*5*$D31*$G31*$H31*$L31*AP$11)+(AO31/12*4*$E31*$G31*$I31*$L31*AP$12)+(AO31/12*3*$F31*$G31*$I31*$L31*AP$12)</f>
        <v>0</v>
      </c>
      <c r="AQ31" s="27">
        <v>0</v>
      </c>
      <c r="AR31" s="27">
        <f t="shared" ref="AR31:AR32" si="82">(AQ31/12*5*$D31*$G31*$H31*$L31*AR$11)+(AQ31/12*4*$E31*$G31*$I31*$L31*AR$12)+(AQ31/12*3*$F31*$G31*$I31*$L31*AR$12)</f>
        <v>0</v>
      </c>
      <c r="AS31" s="27">
        <v>2</v>
      </c>
      <c r="AT31" s="27">
        <f t="shared" ref="AT31:AT32" si="83">(AS31/12*5*$D31*$G31*$H31*$L31*AT$11)+(AS31/12*4*$E31*$G31*$I31*$L31*AT$12)+(AS31/12*3*$F31*$G31*$I31*$L31*AT$13)</f>
        <v>74302.292119999998</v>
      </c>
      <c r="AU31" s="27">
        <v>0</v>
      </c>
      <c r="AV31" s="27">
        <f t="shared" ref="AV31:AV32" si="84">(AU31/12*5*$D31*$G31*$H31*$L31*AV$11)+(AU31/12*4*$E31*$G31*$I31*$L31*AV$12)+(AU31/12*3*$F31*$G31*$I31*$L31*AV$12)</f>
        <v>0</v>
      </c>
      <c r="AW31" s="27"/>
      <c r="AX31" s="27">
        <f t="shared" ref="AX31:AX32" si="85">(AW31/12*5*$D31*$G31*$H31*$K31*AX$11)+(AW31/12*4*$E31*$G31*$I31*$K31*AX$12)+(AW31/12*3*$F31*$G31*$I31*$K31*AX$12)</f>
        <v>0</v>
      </c>
      <c r="AY31" s="27"/>
      <c r="AZ31" s="27">
        <f t="shared" ref="AZ31:AZ32" si="86">(AY31/12*5*$D31*$G31*$H31*$K31*AZ$11)+(AY31/12*4*$E31*$G31*$I31*$K31*AZ$12)+(AY31/12*3*$F31*$G31*$I31*$K31*AZ$12)</f>
        <v>0</v>
      </c>
      <c r="BA31" s="27">
        <v>0</v>
      </c>
      <c r="BB31" s="27">
        <f t="shared" ref="BB31:BB32" si="87">(BA31/12*5*$D31*$G31*$H31*$L31*BB$11)+(BA31/12*4*$E31*$G31*$I31*$L31*BB$12)+(BA31/12*3*$F31*$G31*$I31*$L31*BB$12)</f>
        <v>0</v>
      </c>
      <c r="BC31" s="27">
        <v>0</v>
      </c>
      <c r="BD31" s="27">
        <f t="shared" ref="BD31:BD32" si="88">(BC31/12*5*$D31*$G31*$H31*$K31*BD$11)+(BC31/12*4*$E31*$G31*$I31*$K31*BD$12)+(BC31/12*3*$F31*$G31*$I31*$K31*BD$12)</f>
        <v>0</v>
      </c>
      <c r="BE31" s="27">
        <v>0</v>
      </c>
      <c r="BF31" s="27">
        <f t="shared" ref="BF31:BF32" si="89">(BE31/12*5*$D31*$G31*$H31*$K31*BF$11)+(BE31/12*4*$E31*$G31*$I31*$K31*BF$12)+(BE31/12*3*$F31*$G31*$I31*$K31*BF$12)</f>
        <v>0</v>
      </c>
      <c r="BG31" s="27">
        <v>0</v>
      </c>
      <c r="BH31" s="27">
        <f t="shared" ref="BH31:BH32" si="90">(BG31/12*5*$D31*$G31*$H31*$K31*BH$11)+(BG31/12*4*$E31*$G31*$I31*$K31*BH$12)+(BG31/12*3*$F31*$G31*$I31*$K31*BH$12)</f>
        <v>0</v>
      </c>
      <c r="BI31" s="27">
        <v>0</v>
      </c>
      <c r="BJ31" s="27">
        <f t="shared" ref="BJ31:BJ32" si="91">(BI31/12*5*$D31*$G31*$H31*$L31*BJ$11)+(BI31/12*4*$E31*$G31*$I31*$L31*BJ$12)+(BI31/12*3*$F31*$G31*$I31*$L31*BJ$12)</f>
        <v>0</v>
      </c>
      <c r="BK31" s="27">
        <v>0</v>
      </c>
      <c r="BL31" s="27">
        <f t="shared" ref="BL31:BL32" si="92">(BK31/12*5*$D31*$G31*$H31*$K31*BL$11)+(BK31/12*4*$E31*$G31*$I31*$K31*BL$12)+(BK31/12*3*$F31*$G31*$I31*$K31*BL$12)</f>
        <v>0</v>
      </c>
      <c r="BM31" s="27"/>
      <c r="BN31" s="27">
        <f t="shared" ref="BN31:BN32" si="93">(BM31/12*5*$D31*$G31*$H31*$K31*BN$11)+(BM31/12*4*$E31*$G31*$I31*$K31*BN$12)+(BM31/12*3*$F31*$G31*$I31*$K31*BN$13)</f>
        <v>0</v>
      </c>
      <c r="BO31" s="37"/>
      <c r="BP31" s="27">
        <f t="shared" ref="BP31:BP32" si="94">(BO31/12*5*$D31*$G31*$H31*$L31*BP$11)+(BO31/12*4*$E31*$G31*$I31*$L31*BP$12)+(BO31/12*3*$F31*$G31*$I31*$L31*BP$12)</f>
        <v>0</v>
      </c>
      <c r="BQ31" s="27"/>
      <c r="BR31" s="27">
        <f t="shared" ref="BR31:BR32" si="95">(BQ31/12*5*$D31*$G31*$H31*$L31*BR$11)+(BQ31/12*4*$E31*$G31*$I31*$L31*BR$12)+(BQ31/12*3*$F31*$G31*$I31*$L31*BR$12)</f>
        <v>0</v>
      </c>
      <c r="BS31" s="27">
        <v>0</v>
      </c>
      <c r="BT31" s="27">
        <f t="shared" ref="BT31:BT32" si="96">(BS31/12*5*$D31*$G31*$H31*$K31*BT$11)+(BS31/12*4*$E31*$G31*$I31*$K31*BT$12)+(BS31/12*3*$F31*$G31*$I31*$K31*BT$12)</f>
        <v>0</v>
      </c>
      <c r="BU31" s="27">
        <v>0</v>
      </c>
      <c r="BV31" s="27">
        <f t="shared" ref="BV31:BV32" si="97">(BU31/12*5*$D31*$G31*$H31*$K31*BV$11)+(BU31/12*4*$E31*$G31*$I31*$K31*BV$12)+(BU31/12*3*$F31*$G31*$I31*$K31*BV$12)</f>
        <v>0</v>
      </c>
      <c r="BW31" s="27">
        <v>0</v>
      </c>
      <c r="BX31" s="27">
        <f t="shared" ref="BX31:BX32" si="98">(BW31/12*5*$D31*$G31*$H31*$L31*BX$11)+(BW31/12*4*$E31*$G31*$I31*$L31*BX$12)+(BW31/12*3*$F31*$G31*$I31*$L31*BX$12)</f>
        <v>0</v>
      </c>
      <c r="BY31" s="27"/>
      <c r="BZ31" s="27">
        <f t="shared" ref="BZ31:BZ32" si="99">(BY31/12*5*$D31*$G31*$H31*$L31*BZ$11)+(BY31/12*4*$E31*$G31*$I31*$L31*BZ$12)+(BY31/12*3*$F31*$G31*$I31*$L31*BZ$12)</f>
        <v>0</v>
      </c>
      <c r="CA31" s="27">
        <v>0</v>
      </c>
      <c r="CB31" s="27">
        <f t="shared" ref="CB31:CB32" si="100">(CA31/12*5*$D31*$G31*$H31*$K31*CB$11)+(CA31/12*4*$E31*$G31*$I31*$K31*CB$12)+(CA31/12*3*$F31*$G31*$I31*$K31*CB$12)</f>
        <v>0</v>
      </c>
      <c r="CC31" s="27">
        <v>0</v>
      </c>
      <c r="CD31" s="27">
        <f t="shared" ref="CD31:CD32" si="101">(CC31/12*5*$D31*$G31*$H31*$L31*CD$11)+(CC31/12*4*$E31*$G31*$I31*$L31*CD$12)+(CC31/12*3*$F31*$G31*$I31*$L31*CD$12)</f>
        <v>0</v>
      </c>
      <c r="CE31" s="27">
        <v>0</v>
      </c>
      <c r="CF31" s="27">
        <f t="shared" ref="CF31:CF32" si="102">(CE31/12*5*$D31*$G31*$H31*$K31*CF$11)+(CE31/12*4*$E31*$G31*$I31*$K31*CF$12)+(CE31/12*3*$F31*$G31*$I31*$K31*CF$12)</f>
        <v>0</v>
      </c>
      <c r="CG31" s="27"/>
      <c r="CH31" s="27">
        <f t="shared" ref="CH31:CH32" si="103">(CG31/12*5*$D31*$G31*$H31*$K31*CH$11)+(CG31/12*4*$E31*$G31*$I31*$K31*CH$12)+(CG31/12*3*$F31*$G31*$I31*$K31*CH$12)</f>
        <v>0</v>
      </c>
      <c r="CI31" s="27"/>
      <c r="CJ31" s="27">
        <f t="shared" ref="CJ31:CJ32" si="104">(CI31/12*5*$D31*$G31*$H31*$K31*CJ$11)+(CI31/12*4*$E31*$G31*$I31*$K31*CJ$12)+(CI31/12*3*$F31*$G31*$I31*$K31*CJ$12)</f>
        <v>0</v>
      </c>
      <c r="CK31" s="27"/>
      <c r="CL31" s="27">
        <f t="shared" ref="CL31:CL32" si="105">(CK31/12*5*$D31*$G31*$H31*$K31*CL$11)+(CK31/12*4*$E31*$G31*$I31*$K31*CL$12)+(CK31/12*3*$F31*$G31*$I31*$K31*CL$12)</f>
        <v>0</v>
      </c>
      <c r="CM31" s="27"/>
      <c r="CN31" s="27">
        <f t="shared" ref="CN31:CN32" si="106">(CM31/12*5*$D31*$G31*$H31*$L31*CN$11)+(CM31/12*4*$E31*$G31*$I31*$L31*CN$12)+(CM31/12*3*$F31*$G31*$I31*$L31*CN$12)</f>
        <v>0</v>
      </c>
      <c r="CO31" s="27"/>
      <c r="CP31" s="27">
        <f t="shared" ref="CP31:CP32" si="107">(CO31/12*5*$D31*$G31*$H31*$L31*CP$11)+(CO31/12*4*$E31*$G31*$I31*$L31*CP$12)+(CO31/12*3*$F31*$G31*$I31*$L31*CP$12)</f>
        <v>0</v>
      </c>
      <c r="CQ31" s="32"/>
      <c r="CR31" s="27">
        <f t="shared" ref="CR31:CR32" si="108">(CQ31/12*5*$D31*$G31*$H31*$K31*CR$11)+(CQ31/12*4*$E31*$G31*$I31*$K31*CR$12)+(CQ31/12*3*$F31*$G31*$I31*$K31*CR$12)</f>
        <v>0</v>
      </c>
      <c r="CS31" s="27"/>
      <c r="CT31" s="27">
        <f t="shared" ref="CT31:CT32" si="109">(CS31/12*5*$D31*$G31*$H31*$L31*CT$11)+(CS31/12*4*$E31*$G31*$I31*$L31*CT$12)+(CS31/12*3*$F31*$G31*$I31*$L31*CT$12)</f>
        <v>0</v>
      </c>
      <c r="CU31" s="27"/>
      <c r="CV31" s="27">
        <f t="shared" ref="CV31:CV32" si="110">(CU31/12*5*$D31*$G31*$H31*$L31*CV$11)+(CU31/12*4*$E31*$G31*$I31*$L31*CV$12)+(CU31/12*3*$F31*$G31*$I31*$L31*CV$12)</f>
        <v>0</v>
      </c>
      <c r="CW31" s="27"/>
      <c r="CX31" s="27">
        <f t="shared" ref="CX31:CX32" si="111">(CW31/12*5*$D31*$G31*$H31*$L31*CX$11)+(CW31/12*4*$E31*$G31*$I31*$L31*CX$12)+(CW31/12*3*$F31*$G31*$I31*$L31*CX$12)</f>
        <v>0</v>
      </c>
      <c r="CY31" s="27"/>
      <c r="CZ31" s="27">
        <f t="shared" ref="CZ31:CZ32" si="112">(CY31/12*5*$D31*$G31*$H31*$L31*CZ$11)+(CY31/12*4*$E31*$G31*$I31*$L31*CZ$12)+(CY31/12*3*$F31*$G31*$I31*$L31*CZ$12)</f>
        <v>0</v>
      </c>
      <c r="DA31" s="27"/>
      <c r="DB31" s="27">
        <f t="shared" ref="DB31:DB32" si="113">(DA31/12*5*$D31*$G31*$H31*$L31*DB$11)+(DA31/12*4*$E31*$G31*$I31*$L31*DB$12)+(DA31/12*3*$F31*$G31*$I31*$L31*DB$12)</f>
        <v>0</v>
      </c>
      <c r="DC31" s="27"/>
      <c r="DD31" s="27">
        <f t="shared" ref="DD31:DD32" si="114">(DC31/12*5*$D31*$G31*$H31*$K31*DD$11)+(DC31/12*4*$E31*$G31*$I31*$K31*DD$12)+(DC31/12*3*$F31*$G31*$I31*$K31*DD$12)</f>
        <v>0</v>
      </c>
      <c r="DE31" s="27"/>
      <c r="DF31" s="27">
        <f t="shared" ref="DF31:DF32" si="115">(DE31/12*5*$D31*$G31*$H31*$K31*DF$11)+(DE31/12*4*$E31*$G31*$I31*$K31*DF$12)+(DE31/12*3*$F31*$G31*$I31*$K31*DF$12)</f>
        <v>0</v>
      </c>
      <c r="DG31" s="27"/>
      <c r="DH31" s="27">
        <f t="shared" ref="DH31:DH32" si="116">(DG31/12*5*$D31*$G31*$H31*$L31*DH$11)+(DG31/12*4*$E31*$G31*$I31*$L31*DH$12)+(DG31/12*3*$F31*$G31*$I31*$L31*DH$12)</f>
        <v>0</v>
      </c>
      <c r="DI31" s="27"/>
      <c r="DJ31" s="27">
        <f t="shared" ref="DJ31:DJ32" si="117">(DI31/12*5*$D31*$G31*$H31*$L31*DJ$11)+(DI31/12*4*$E31*$G31*$I31*$L31*DJ$12)+(DI31/12*3*$F31*$G31*$I31*$L31*DJ$12)</f>
        <v>0</v>
      </c>
      <c r="DK31" s="27"/>
      <c r="DL31" s="27">
        <f t="shared" ref="DL31:DL32" si="118">(DK31/12*5*$D31*$G31*$H31*$M31*DL$11)+(DK31/12*4*$E31*$G31*$I31*$M31*DL$12)+(DK31/12*3*$F31*$G31*$I31*$M31*DL$12)</f>
        <v>0</v>
      </c>
      <c r="DM31" s="27"/>
      <c r="DN31" s="27">
        <f t="shared" si="62"/>
        <v>0</v>
      </c>
      <c r="DO31" s="27"/>
      <c r="DP31" s="27">
        <f t="shared" si="57"/>
        <v>0</v>
      </c>
      <c r="DQ31" s="27">
        <f>SUM(O31,Q31,S31,U31,W31,Y31,AA31,AC31,AE31,AG31,AI31,AK31,AM31,AO31,AQ31,AS31,AU31,AW31,AY31,BA31,BC31,BE31,BG31,BI31,BK31,BM31,BO31,BQ31,BS31,BU31,BW31,BY31,CA31,CC31,CE31,CG31,CI31,CK31,CM31,CO31,CQ31,CS31,CU31,CW31,CY31,DA31,DC31,DE31,DG31,DI31,DK31,DM31,DO31)</f>
        <v>5</v>
      </c>
      <c r="DR31" s="27">
        <f>SUM(P31,R31,T31,V31,X31,Z31,AB31,AD31,AF31,AH31,AJ31,AL31,AN31,AP31,AR31,AT31,AV31,AX31,AZ31,BB31,BD31,BF31,BH31,BJ31,BL31,BN31,BP31,BR31,BT31,BV31,BX31,BZ31,CB31,CD31,CF31,CH31,CJ31,CL31,CN31,CP31,CR31,CT31,CV31,CX31,CZ31,DB31,DD31,DF31,DH31,DJ31,DL31,DN31,DP31)</f>
        <v>170725.05124499998</v>
      </c>
      <c r="DS31" s="38">
        <f>ROUND(DQ31*I31,0)</f>
        <v>5</v>
      </c>
      <c r="DT31" s="67">
        <f t="shared" si="2"/>
        <v>1</v>
      </c>
    </row>
    <row r="32" spans="1:124" ht="30" customHeight="1" x14ac:dyDescent="0.25">
      <c r="A32" s="77"/>
      <c r="B32" s="35">
        <v>16</v>
      </c>
      <c r="C32" s="23" t="s">
        <v>157</v>
      </c>
      <c r="D32" s="79">
        <f t="shared" si="60"/>
        <v>19063</v>
      </c>
      <c r="E32" s="80">
        <v>18530</v>
      </c>
      <c r="F32" s="80">
        <v>18715</v>
      </c>
      <c r="G32" s="41">
        <v>0.27</v>
      </c>
      <c r="H32" s="25">
        <v>1</v>
      </c>
      <c r="I32" s="25">
        <v>1</v>
      </c>
      <c r="J32" s="26"/>
      <c r="K32" s="24">
        <v>1.4</v>
      </c>
      <c r="L32" s="24">
        <v>1.68</v>
      </c>
      <c r="M32" s="24">
        <v>2.23</v>
      </c>
      <c r="N32" s="24">
        <v>2.57</v>
      </c>
      <c r="O32" s="27">
        <v>5</v>
      </c>
      <c r="P32" s="27">
        <f t="shared" si="68"/>
        <v>37730.644874999998</v>
      </c>
      <c r="Q32" s="27">
        <v>0</v>
      </c>
      <c r="R32" s="27">
        <f t="shared" si="69"/>
        <v>0</v>
      </c>
      <c r="S32" s="27"/>
      <c r="T32" s="27">
        <f t="shared" si="70"/>
        <v>0</v>
      </c>
      <c r="U32" s="27"/>
      <c r="V32" s="27">
        <f t="shared" si="71"/>
        <v>0</v>
      </c>
      <c r="W32" s="27"/>
      <c r="X32" s="27">
        <f t="shared" si="72"/>
        <v>0</v>
      </c>
      <c r="Y32" s="27">
        <v>8</v>
      </c>
      <c r="Z32" s="27">
        <f t="shared" si="73"/>
        <v>60369.031799999997</v>
      </c>
      <c r="AA32" s="27"/>
      <c r="AB32" s="27">
        <f t="shared" si="74"/>
        <v>0</v>
      </c>
      <c r="AC32" s="27"/>
      <c r="AD32" s="27">
        <f t="shared" si="75"/>
        <v>0</v>
      </c>
      <c r="AE32" s="27">
        <v>0</v>
      </c>
      <c r="AF32" s="27">
        <f t="shared" si="76"/>
        <v>0</v>
      </c>
      <c r="AG32" s="27">
        <v>12</v>
      </c>
      <c r="AH32" s="27">
        <f t="shared" si="77"/>
        <v>90553.547699999996</v>
      </c>
      <c r="AI32" s="27">
        <v>3</v>
      </c>
      <c r="AJ32" s="27">
        <f t="shared" si="78"/>
        <v>19275.651675000001</v>
      </c>
      <c r="AK32" s="27"/>
      <c r="AL32" s="27">
        <f t="shared" si="79"/>
        <v>0</v>
      </c>
      <c r="AM32" s="30"/>
      <c r="AN32" s="27">
        <f t="shared" si="80"/>
        <v>0</v>
      </c>
      <c r="AO32" s="31">
        <v>5</v>
      </c>
      <c r="AP32" s="27">
        <f t="shared" si="81"/>
        <v>43612.214940000005</v>
      </c>
      <c r="AQ32" s="27">
        <v>20</v>
      </c>
      <c r="AR32" s="27">
        <f t="shared" si="82"/>
        <v>154205.21340000001</v>
      </c>
      <c r="AS32" s="27">
        <v>34</v>
      </c>
      <c r="AT32" s="27">
        <f t="shared" si="83"/>
        <v>296563.06159200007</v>
      </c>
      <c r="AU32" s="27"/>
      <c r="AV32" s="27">
        <f t="shared" si="84"/>
        <v>0</v>
      </c>
      <c r="AW32" s="27"/>
      <c r="AX32" s="27">
        <f t="shared" si="85"/>
        <v>0</v>
      </c>
      <c r="AY32" s="27"/>
      <c r="AZ32" s="27">
        <f t="shared" si="86"/>
        <v>0</v>
      </c>
      <c r="BA32" s="27">
        <v>5</v>
      </c>
      <c r="BB32" s="27">
        <f t="shared" si="87"/>
        <v>42421.446900000003</v>
      </c>
      <c r="BC32" s="27"/>
      <c r="BD32" s="27">
        <f t="shared" si="88"/>
        <v>0</v>
      </c>
      <c r="BE32" s="27"/>
      <c r="BF32" s="27">
        <f t="shared" si="89"/>
        <v>0</v>
      </c>
      <c r="BG32" s="27"/>
      <c r="BH32" s="27">
        <f t="shared" si="90"/>
        <v>0</v>
      </c>
      <c r="BI32" s="27"/>
      <c r="BJ32" s="27">
        <f t="shared" si="91"/>
        <v>0</v>
      </c>
      <c r="BK32" s="27">
        <v>75</v>
      </c>
      <c r="BL32" s="27">
        <f t="shared" si="92"/>
        <v>569787.76181249996</v>
      </c>
      <c r="BM32" s="27">
        <v>10</v>
      </c>
      <c r="BN32" s="27">
        <f t="shared" si="93"/>
        <v>72687.024900000019</v>
      </c>
      <c r="BO32" s="37">
        <v>4</v>
      </c>
      <c r="BP32" s="27">
        <f t="shared" si="94"/>
        <v>31038.003360000002</v>
      </c>
      <c r="BQ32" s="27"/>
      <c r="BR32" s="27">
        <f t="shared" si="95"/>
        <v>0</v>
      </c>
      <c r="BS32" s="27"/>
      <c r="BT32" s="27">
        <f t="shared" si="96"/>
        <v>0</v>
      </c>
      <c r="BU32" s="27"/>
      <c r="BV32" s="27">
        <f t="shared" si="97"/>
        <v>0</v>
      </c>
      <c r="BW32" s="27"/>
      <c r="BX32" s="27">
        <f t="shared" si="98"/>
        <v>0</v>
      </c>
      <c r="BY32" s="27"/>
      <c r="BZ32" s="27">
        <f t="shared" si="99"/>
        <v>0</v>
      </c>
      <c r="CA32" s="27">
        <v>29</v>
      </c>
      <c r="CB32" s="27">
        <f t="shared" si="100"/>
        <v>232856.08289999998</v>
      </c>
      <c r="CC32" s="27">
        <v>2</v>
      </c>
      <c r="CD32" s="27">
        <f t="shared" si="101"/>
        <v>15519.001680000001</v>
      </c>
      <c r="CE32" s="27"/>
      <c r="CF32" s="27">
        <f t="shared" si="102"/>
        <v>0</v>
      </c>
      <c r="CG32" s="27">
        <v>5</v>
      </c>
      <c r="CH32" s="27">
        <f t="shared" si="103"/>
        <v>26788.752900000003</v>
      </c>
      <c r="CI32" s="27"/>
      <c r="CJ32" s="27">
        <f t="shared" si="104"/>
        <v>0</v>
      </c>
      <c r="CK32" s="27">
        <v>7</v>
      </c>
      <c r="CL32" s="27">
        <f t="shared" si="105"/>
        <v>49491.688050000004</v>
      </c>
      <c r="CM32" s="27">
        <v>72</v>
      </c>
      <c r="CN32" s="27">
        <f t="shared" si="106"/>
        <v>622568.29975200002</v>
      </c>
      <c r="CO32" s="27"/>
      <c r="CP32" s="27">
        <f t="shared" si="107"/>
        <v>0</v>
      </c>
      <c r="CQ32" s="32">
        <v>5</v>
      </c>
      <c r="CR32" s="27">
        <f t="shared" si="108"/>
        <v>40147.6005</v>
      </c>
      <c r="CS32" s="27">
        <v>3</v>
      </c>
      <c r="CT32" s="27">
        <f t="shared" si="109"/>
        <v>29146.950252000002</v>
      </c>
      <c r="CU32" s="27"/>
      <c r="CV32" s="27">
        <f t="shared" si="110"/>
        <v>0</v>
      </c>
      <c r="CW32" s="27">
        <v>8</v>
      </c>
      <c r="CX32" s="27">
        <f t="shared" si="111"/>
        <v>77869.316951999994</v>
      </c>
      <c r="CY32" s="27">
        <v>5</v>
      </c>
      <c r="CZ32" s="27">
        <f t="shared" si="112"/>
        <v>48578.250420000011</v>
      </c>
      <c r="DA32" s="27">
        <v>15</v>
      </c>
      <c r="DB32" s="27">
        <f t="shared" si="113"/>
        <v>146004.969285</v>
      </c>
      <c r="DC32" s="27">
        <v>10</v>
      </c>
      <c r="DD32" s="27">
        <f t="shared" si="114"/>
        <v>80295.201000000001</v>
      </c>
      <c r="DE32" s="27">
        <v>8</v>
      </c>
      <c r="DF32" s="27">
        <f t="shared" si="115"/>
        <v>66149.725319999998</v>
      </c>
      <c r="DG32" s="27"/>
      <c r="DH32" s="27">
        <f t="shared" si="116"/>
        <v>0</v>
      </c>
      <c r="DI32" s="27"/>
      <c r="DJ32" s="27">
        <f t="shared" si="117"/>
        <v>0</v>
      </c>
      <c r="DK32" s="27">
        <v>2</v>
      </c>
      <c r="DL32" s="27">
        <f t="shared" si="118"/>
        <v>28599.072637499998</v>
      </c>
      <c r="DM32" s="27"/>
      <c r="DN32" s="27">
        <f t="shared" si="62"/>
        <v>0</v>
      </c>
      <c r="DO32" s="27"/>
      <c r="DP32" s="27">
        <f t="shared" si="57"/>
        <v>0</v>
      </c>
      <c r="DQ32" s="27">
        <f>SUM(O32,Q32,S32,U32,W32,Y32,AA32,AC32,AE32,AG32,AI32,AK32,AM32,AO32,AQ32,AS32,AU32,AW32,AY32,BA32,BC32,BE32,BG32,BI32,BK32,BM32,BO32,BQ32,BS32,BU32,BW32,BY32,CA32,CC32,CE32,CG32,CI32,CK32,CM32,CO32,CQ32,CS32,CU32,CW32,CY32,DA32,DC32,DE32,DG32,DI32,DK32,DM32,DO32)</f>
        <v>352</v>
      </c>
      <c r="DR32" s="27">
        <f>SUM(P32,R32,T32,V32,X32,Z32,AB32,AD32,AF32,AH32,AJ32,AL32,AN32,AP32,AR32,AT32,AV32,AX32,AZ32,BB32,BD32,BF32,BH32,BJ32,BL32,BN32,BP32,BR32,BT32,BV32,BX32,BZ32,CB32,CD32,CF32,CH32,CJ32,CL32,CN32,CP32,CR32,CT32,CV32,CX32,CZ32,DB32,DD32,DF32,DH32,DJ32,DL32,DN32,DP32)</f>
        <v>2882258.5146029997</v>
      </c>
      <c r="DS32" s="38">
        <f>ROUND(DQ32*I32,0)</f>
        <v>352</v>
      </c>
      <c r="DT32" s="67">
        <f t="shared" si="2"/>
        <v>1</v>
      </c>
    </row>
    <row r="33" spans="1:124" ht="15.75" customHeight="1" x14ac:dyDescent="0.25">
      <c r="A33" s="77">
        <v>4</v>
      </c>
      <c r="B33" s="55"/>
      <c r="C33" s="53" t="s">
        <v>158</v>
      </c>
      <c r="D33" s="79">
        <f t="shared" si="60"/>
        <v>19063</v>
      </c>
      <c r="E33" s="80">
        <v>18530</v>
      </c>
      <c r="F33" s="80">
        <v>18715</v>
      </c>
      <c r="G33" s="56">
        <v>1.04</v>
      </c>
      <c r="H33" s="25">
        <v>1</v>
      </c>
      <c r="I33" s="25">
        <v>1</v>
      </c>
      <c r="J33" s="26"/>
      <c r="K33" s="24">
        <v>1.4</v>
      </c>
      <c r="L33" s="24">
        <v>1.68</v>
      </c>
      <c r="M33" s="24">
        <v>2.23</v>
      </c>
      <c r="N33" s="24">
        <v>2.57</v>
      </c>
      <c r="O33" s="34">
        <f t="shared" ref="O33:BZ33" si="119">SUM(O34:O38)</f>
        <v>798</v>
      </c>
      <c r="P33" s="34">
        <f t="shared" si="119"/>
        <v>23067314.082633331</v>
      </c>
      <c r="Q33" s="34">
        <f t="shared" si="119"/>
        <v>183</v>
      </c>
      <c r="R33" s="34">
        <f t="shared" si="119"/>
        <v>5035719.5300416667</v>
      </c>
      <c r="S33" s="34">
        <v>0</v>
      </c>
      <c r="T33" s="34">
        <f t="shared" ref="T33" si="120">SUM(T34:T38)</f>
        <v>0</v>
      </c>
      <c r="U33" s="34">
        <f t="shared" si="119"/>
        <v>0</v>
      </c>
      <c r="V33" s="34">
        <f t="shared" si="119"/>
        <v>0</v>
      </c>
      <c r="W33" s="34">
        <f t="shared" si="119"/>
        <v>0</v>
      </c>
      <c r="X33" s="34">
        <f t="shared" si="119"/>
        <v>0</v>
      </c>
      <c r="Y33" s="34">
        <f t="shared" si="119"/>
        <v>230</v>
      </c>
      <c r="Z33" s="34">
        <f t="shared" si="119"/>
        <v>6605160.8641666668</v>
      </c>
      <c r="AA33" s="34">
        <f t="shared" si="119"/>
        <v>0</v>
      </c>
      <c r="AB33" s="34">
        <f t="shared" si="119"/>
        <v>0</v>
      </c>
      <c r="AC33" s="34">
        <f t="shared" si="119"/>
        <v>0</v>
      </c>
      <c r="AD33" s="34">
        <f t="shared" si="119"/>
        <v>0</v>
      </c>
      <c r="AE33" s="34">
        <f t="shared" si="119"/>
        <v>0</v>
      </c>
      <c r="AF33" s="34">
        <f t="shared" si="119"/>
        <v>0</v>
      </c>
      <c r="AG33" s="34">
        <f t="shared" si="119"/>
        <v>60</v>
      </c>
      <c r="AH33" s="34">
        <f t="shared" si="119"/>
        <v>2161086.2439249996</v>
      </c>
      <c r="AI33" s="34">
        <f t="shared" si="119"/>
        <v>11</v>
      </c>
      <c r="AJ33" s="34">
        <f t="shared" si="119"/>
        <v>298720.33799999999</v>
      </c>
      <c r="AK33" s="34">
        <f t="shared" si="119"/>
        <v>0</v>
      </c>
      <c r="AL33" s="34">
        <f t="shared" si="119"/>
        <v>0</v>
      </c>
      <c r="AM33" s="34">
        <f t="shared" si="119"/>
        <v>0</v>
      </c>
      <c r="AN33" s="34">
        <f t="shared" si="119"/>
        <v>0</v>
      </c>
      <c r="AO33" s="34">
        <f t="shared" si="119"/>
        <v>438</v>
      </c>
      <c r="AP33" s="34">
        <f t="shared" si="119"/>
        <v>13652663.55432</v>
      </c>
      <c r="AQ33" s="34">
        <f t="shared" si="119"/>
        <v>87</v>
      </c>
      <c r="AR33" s="34">
        <f t="shared" si="119"/>
        <v>2401718.1861399999</v>
      </c>
      <c r="AS33" s="34">
        <f t="shared" si="119"/>
        <v>560</v>
      </c>
      <c r="AT33" s="34">
        <f t="shared" si="119"/>
        <v>17249632.84702</v>
      </c>
      <c r="AU33" s="34">
        <f t="shared" si="119"/>
        <v>0</v>
      </c>
      <c r="AV33" s="34">
        <f t="shared" si="119"/>
        <v>0</v>
      </c>
      <c r="AW33" s="34">
        <f t="shared" si="119"/>
        <v>0</v>
      </c>
      <c r="AX33" s="34">
        <f t="shared" si="119"/>
        <v>0</v>
      </c>
      <c r="AY33" s="34">
        <f t="shared" si="119"/>
        <v>0</v>
      </c>
      <c r="AZ33" s="34">
        <f t="shared" si="119"/>
        <v>0</v>
      </c>
      <c r="BA33" s="34">
        <f t="shared" si="119"/>
        <v>61</v>
      </c>
      <c r="BB33" s="34">
        <f t="shared" si="119"/>
        <v>2101250.4048199998</v>
      </c>
      <c r="BC33" s="34">
        <f t="shared" si="119"/>
        <v>0</v>
      </c>
      <c r="BD33" s="34">
        <f t="shared" si="119"/>
        <v>0</v>
      </c>
      <c r="BE33" s="34">
        <f t="shared" si="119"/>
        <v>0</v>
      </c>
      <c r="BF33" s="34">
        <f t="shared" si="119"/>
        <v>0</v>
      </c>
      <c r="BG33" s="34">
        <f t="shared" si="119"/>
        <v>0</v>
      </c>
      <c r="BH33" s="34">
        <f t="shared" si="119"/>
        <v>0</v>
      </c>
      <c r="BI33" s="34">
        <f t="shared" si="119"/>
        <v>0</v>
      </c>
      <c r="BJ33" s="34">
        <f t="shared" si="119"/>
        <v>0</v>
      </c>
      <c r="BK33" s="34">
        <f t="shared" si="119"/>
        <v>293</v>
      </c>
      <c r="BL33" s="34">
        <f t="shared" si="119"/>
        <v>8109124.3172333334</v>
      </c>
      <c r="BM33" s="34">
        <f t="shared" si="119"/>
        <v>683</v>
      </c>
      <c r="BN33" s="34">
        <f t="shared" si="119"/>
        <v>21749411.797563333</v>
      </c>
      <c r="BO33" s="34">
        <f t="shared" si="119"/>
        <v>102</v>
      </c>
      <c r="BP33" s="34">
        <f t="shared" si="119"/>
        <v>2955346.5891600004</v>
      </c>
      <c r="BQ33" s="34">
        <f t="shared" si="119"/>
        <v>16</v>
      </c>
      <c r="BR33" s="34">
        <f t="shared" si="119"/>
        <v>603409.35591999989</v>
      </c>
      <c r="BS33" s="34">
        <f t="shared" si="119"/>
        <v>190</v>
      </c>
      <c r="BT33" s="34">
        <f t="shared" si="119"/>
        <v>3913279.1273333333</v>
      </c>
      <c r="BU33" s="34">
        <f t="shared" si="119"/>
        <v>22</v>
      </c>
      <c r="BV33" s="34">
        <f t="shared" si="119"/>
        <v>485181.44924666663</v>
      </c>
      <c r="BW33" s="34">
        <f t="shared" si="119"/>
        <v>5</v>
      </c>
      <c r="BX33" s="34">
        <f t="shared" si="119"/>
        <v>133635.84780000002</v>
      </c>
      <c r="BY33" s="34">
        <f t="shared" si="119"/>
        <v>0</v>
      </c>
      <c r="BZ33" s="34">
        <f t="shared" si="119"/>
        <v>0</v>
      </c>
      <c r="CA33" s="34">
        <f t="shared" ref="CA33:DS33" si="121">SUM(CA34:CA38)</f>
        <v>0</v>
      </c>
      <c r="CB33" s="34">
        <f t="shared" si="121"/>
        <v>0</v>
      </c>
      <c r="CC33" s="34">
        <f t="shared" si="121"/>
        <v>14</v>
      </c>
      <c r="CD33" s="34">
        <f t="shared" si="121"/>
        <v>406367.93287999998</v>
      </c>
      <c r="CE33" s="34">
        <f t="shared" si="121"/>
        <v>0</v>
      </c>
      <c r="CF33" s="34">
        <f t="shared" si="121"/>
        <v>0</v>
      </c>
      <c r="CG33" s="34">
        <f t="shared" si="121"/>
        <v>12</v>
      </c>
      <c r="CH33" s="34">
        <f t="shared" si="121"/>
        <v>238122.24799999999</v>
      </c>
      <c r="CI33" s="34">
        <f t="shared" si="121"/>
        <v>60</v>
      </c>
      <c r="CJ33" s="34">
        <f t="shared" si="121"/>
        <v>1202627.8865999999</v>
      </c>
      <c r="CK33" s="34">
        <f t="shared" si="121"/>
        <v>67</v>
      </c>
      <c r="CL33" s="34">
        <f t="shared" si="121"/>
        <v>1660817.1473833332</v>
      </c>
      <c r="CM33" s="34">
        <f t="shared" si="121"/>
        <v>261</v>
      </c>
      <c r="CN33" s="34">
        <f t="shared" si="121"/>
        <v>8132648.8432910005</v>
      </c>
      <c r="CO33" s="34">
        <f t="shared" si="121"/>
        <v>175</v>
      </c>
      <c r="CP33" s="34">
        <f t="shared" si="121"/>
        <v>6599235.078373</v>
      </c>
      <c r="CQ33" s="47">
        <f t="shared" si="121"/>
        <v>76</v>
      </c>
      <c r="CR33" s="34">
        <f t="shared" si="121"/>
        <v>2072237.2827333326</v>
      </c>
      <c r="CS33" s="34">
        <f t="shared" si="121"/>
        <v>87</v>
      </c>
      <c r="CT33" s="34">
        <f t="shared" si="121"/>
        <v>2943200.6374400002</v>
      </c>
      <c r="CU33" s="34">
        <f t="shared" si="121"/>
        <v>104</v>
      </c>
      <c r="CV33" s="34">
        <f t="shared" si="121"/>
        <v>3002546.7256540004</v>
      </c>
      <c r="CW33" s="34">
        <f t="shared" si="121"/>
        <v>66</v>
      </c>
      <c r="CX33" s="34">
        <f t="shared" si="121"/>
        <v>2273816.1009900002</v>
      </c>
      <c r="CY33" s="34">
        <f t="shared" si="121"/>
        <v>88</v>
      </c>
      <c r="CZ33" s="34">
        <f t="shared" si="121"/>
        <v>2959394.7166559999</v>
      </c>
      <c r="DA33" s="34">
        <f t="shared" si="121"/>
        <v>135</v>
      </c>
      <c r="DB33" s="34">
        <f t="shared" si="121"/>
        <v>4545688.9015859999</v>
      </c>
      <c r="DC33" s="34">
        <f t="shared" si="121"/>
        <v>110</v>
      </c>
      <c r="DD33" s="34">
        <f t="shared" si="121"/>
        <v>3250379.2122666663</v>
      </c>
      <c r="DE33" s="34">
        <f t="shared" si="121"/>
        <v>65</v>
      </c>
      <c r="DF33" s="34">
        <f t="shared" si="121"/>
        <v>1929324.5534266667</v>
      </c>
      <c r="DG33" s="34">
        <f t="shared" si="121"/>
        <v>30</v>
      </c>
      <c r="DH33" s="34">
        <f t="shared" si="121"/>
        <v>1113183.6344999999</v>
      </c>
      <c r="DI33" s="34">
        <f t="shared" si="121"/>
        <v>55</v>
      </c>
      <c r="DJ33" s="34">
        <f t="shared" si="121"/>
        <v>2197401.8987199999</v>
      </c>
      <c r="DK33" s="34">
        <f t="shared" si="121"/>
        <v>15</v>
      </c>
      <c r="DL33" s="34">
        <f t="shared" si="121"/>
        <v>1089412.8225062499</v>
      </c>
      <c r="DM33" s="34">
        <f t="shared" si="121"/>
        <v>20</v>
      </c>
      <c r="DN33" s="34">
        <f t="shared" si="121"/>
        <v>1051860.2439762498</v>
      </c>
      <c r="DO33" s="34">
        <f t="shared" si="121"/>
        <v>0</v>
      </c>
      <c r="DP33" s="34">
        <f t="shared" si="121"/>
        <v>0</v>
      </c>
      <c r="DQ33" s="34">
        <f t="shared" si="121"/>
        <v>5179</v>
      </c>
      <c r="DR33" s="34">
        <f t="shared" si="121"/>
        <v>157190920.40230584</v>
      </c>
      <c r="DS33" s="34">
        <f t="shared" si="121"/>
        <v>5179</v>
      </c>
      <c r="DT33" s="54">
        <f t="shared" si="2"/>
        <v>1</v>
      </c>
    </row>
    <row r="34" spans="1:124" ht="36" customHeight="1" x14ac:dyDescent="0.25">
      <c r="A34" s="77">
        <v>1</v>
      </c>
      <c r="B34" s="35">
        <v>17</v>
      </c>
      <c r="C34" s="23" t="s">
        <v>159</v>
      </c>
      <c r="D34" s="79">
        <f t="shared" si="60"/>
        <v>19063</v>
      </c>
      <c r="E34" s="80">
        <v>18530</v>
      </c>
      <c r="F34" s="80">
        <v>18715</v>
      </c>
      <c r="G34" s="24">
        <v>0.89</v>
      </c>
      <c r="H34" s="25">
        <v>1</v>
      </c>
      <c r="I34" s="25">
        <v>1</v>
      </c>
      <c r="J34" s="26"/>
      <c r="K34" s="24">
        <v>1.4</v>
      </c>
      <c r="L34" s="24">
        <v>1.68</v>
      </c>
      <c r="M34" s="24">
        <v>2.23</v>
      </c>
      <c r="N34" s="24">
        <v>2.57</v>
      </c>
      <c r="O34" s="27">
        <v>110</v>
      </c>
      <c r="P34" s="27">
        <f>(O34/12*5*$D34*$G34*$H34*$K34)+(O34/12*4*$E34*$G34*$I34*$K34)+(O34/12*3*$F34*$G34*$I34*$K34)</f>
        <v>2576499.5666666664</v>
      </c>
      <c r="Q34" s="27">
        <v>27</v>
      </c>
      <c r="R34" s="27">
        <f>(Q34/12*5*$D34*$G34*$H34*$K34)+(Q34/12*4*$E34*$G34*$I34*$K34)+(Q34/12*3*$F34*$G34*$I34*$K34)</f>
        <v>632413.53</v>
      </c>
      <c r="S34" s="27">
        <v>0</v>
      </c>
      <c r="T34" s="27">
        <f>(S34/12*5*$D34*$G34*$H34*$K34)+(S34/12*4*$E34*$G34*$I34*$K34)+(S34/12*3*$F34*$G34*$I34*$K34)</f>
        <v>0</v>
      </c>
      <c r="U34" s="27"/>
      <c r="V34" s="27">
        <f>(U34/12*5*$D34*$G34*$H34*$K34)+(U34/12*4*$E34*$G34*$I34*$K34)+(U34/12*3*$F34*$G34*$I34*$K34)</f>
        <v>0</v>
      </c>
      <c r="W34" s="27">
        <v>0</v>
      </c>
      <c r="X34" s="27">
        <f>(W34/12*5*$D34*$G34*$H34*$K34)+(W34/12*4*$E34*$G34*$I34*$K34)+(W34/12*3*$F34*$G34*$I34*$K34)</f>
        <v>0</v>
      </c>
      <c r="Y34" s="27">
        <v>35</v>
      </c>
      <c r="Z34" s="27">
        <f>(Y34/12*5*$D34*$G34*$H34*$K34)+(Y34/12*4*$E34*$G34*$I34*$K34)+(Y34/12*3*$F34*$G34*$I34*$K34)</f>
        <v>819795.31666666653</v>
      </c>
      <c r="AA34" s="27">
        <v>0</v>
      </c>
      <c r="AB34" s="27">
        <f>(AA34/12*5*$D34*$G34*$H34*$K34)+(AA34/12*4*$E34*$G34*$I34*$K34)+(AA34/12*3*$F34*$G34*$I34*$K34)</f>
        <v>0</v>
      </c>
      <c r="AC34" s="27">
        <v>0</v>
      </c>
      <c r="AD34" s="27">
        <f>(AC34/12*5*$D34*$G34*$H34*$K34)+(AC34/12*4*$E34*$G34*$I34*$K34)+(AC34/12*3*$F34*$G34*$I34*$K34)</f>
        <v>0</v>
      </c>
      <c r="AE34" s="27">
        <v>0</v>
      </c>
      <c r="AF34" s="27">
        <f>(AE34/12*5*$D34*$G34*$H34*$K34)+(AE34/12*4*$E34*$G34*$I34*$K34)+(AE34/12*3*$F34*$G34*$I34*$K34)</f>
        <v>0</v>
      </c>
      <c r="AG34" s="27">
        <v>24</v>
      </c>
      <c r="AH34" s="27">
        <f>(AG34/12*5*$D34*$G34*$H34*$K34)+(AG34/12*4*$E34*$G34*$I34*$K34)+(AG34/12*3*$F34*$G34*$I34*$K34)</f>
        <v>562145.36</v>
      </c>
      <c r="AI34" s="27">
        <v>3</v>
      </c>
      <c r="AJ34" s="27">
        <f>(AI34/12*5*$D34*$G34*$H34*$K34)+(AI34/12*4*$E34*$G34*$I34*$K34)+(AI34/12*3*$F34*$G34*$I34*$K34)</f>
        <v>70268.17</v>
      </c>
      <c r="AK34" s="27"/>
      <c r="AL34" s="27">
        <f>(AK34/12*5*$D34*$G34*$H34*$K34)+(AK34/12*4*$E34*$G34*$I34*$K34)+(AK34/12*3*$F34*$G34*$I34*$K34)</f>
        <v>0</v>
      </c>
      <c r="AM34" s="30">
        <v>0</v>
      </c>
      <c r="AN34" s="27">
        <f>(AM34/12*5*$D34*$G34*$H34*$K34)+(AM34/12*4*$E34*$G34*$I34*$K34)+(AM34/12*3*$F34*$G34*$I34*$K34)</f>
        <v>0</v>
      </c>
      <c r="AO34" s="31">
        <v>63</v>
      </c>
      <c r="AP34" s="27">
        <f>(AO34/12*5*$D34*$G34*$H34*$L34)+(AO34/12*4*$E34*$G34*$I34*$L34)+(AO34/12*3*$F34*$G34*$I34*$L34)</f>
        <v>1770757.8839999998</v>
      </c>
      <c r="AQ34" s="27">
        <v>15</v>
      </c>
      <c r="AR34" s="27">
        <f>(AQ34/12*5*$D34*$G34*$H34*$L34)+(AQ34/12*4*$E34*$G34*$I34*$L34)+(AQ34/12*3*$F34*$G34*$I34*$L34)</f>
        <v>421609.02</v>
      </c>
      <c r="AS34" s="27">
        <v>120</v>
      </c>
      <c r="AT34" s="27">
        <f>(AS34/12*5*$D34*$G34*$H34*$L34)+(AS34/12*4*$E34*$G34*$I34*$L34)+(AS34/12*3*$F34*$G34*$I34*$L34)</f>
        <v>3372872.16</v>
      </c>
      <c r="AU34" s="27">
        <v>0</v>
      </c>
      <c r="AV34" s="27">
        <f>(AU34/12*5*$D34*$G34*$H34*$L34)+(AU34/12*4*$E34*$G34*$I34*$L34)+(AU34/12*3*$F34*$G34*$I34*$L34)</f>
        <v>0</v>
      </c>
      <c r="AW34" s="27"/>
      <c r="AX34" s="27">
        <f>(AW34/12*5*$D34*$G34*$H34*$K34)+(AW34/12*4*$E34*$G34*$I34*$K34)+(AW34/12*3*$F34*$G34*$I34*$K34)</f>
        <v>0</v>
      </c>
      <c r="AY34" s="27"/>
      <c r="AZ34" s="27">
        <f>(AY34/12*5*$D34*$G34*$H34*$K34)+(AY34/12*4*$E34*$G34*$I34*$K34)+(AY34/12*3*$F34*$G34*$I34*$K34)</f>
        <v>0</v>
      </c>
      <c r="BA34" s="27">
        <v>11</v>
      </c>
      <c r="BB34" s="27">
        <f>(BA34/12*5*$D34*$G34*$H34*$L34)+(BA34/12*4*$E34*$G34*$I34*$L34)+(BA34/12*3*$F34*$G34*$I34*$L34)</f>
        <v>309179.94799999997</v>
      </c>
      <c r="BC34" s="27">
        <v>0</v>
      </c>
      <c r="BD34" s="27">
        <f>(BC34/12*5*$D34*$G34*$H34*$K34)+(BC34/12*4*$E34*$G34*$I34*$K34)+(BC34/12*3*$F34*$G34*$I34*$K34)</f>
        <v>0</v>
      </c>
      <c r="BE34" s="27">
        <v>0</v>
      </c>
      <c r="BF34" s="27">
        <f>(BE34/12*5*$D34*$G34*$H34*$K34)+(BE34/12*4*$E34*$G34*$I34*$K34)+(BE34/12*3*$F34*$G34*$I34*$K34)</f>
        <v>0</v>
      </c>
      <c r="BG34" s="27">
        <v>0</v>
      </c>
      <c r="BH34" s="27">
        <f>(BG34/12*5*$D34*$G34*$H34*$K34)+(BG34/12*4*$E34*$G34*$I34*$K34)+(BG34/12*3*$F34*$G34*$I34*$K34)</f>
        <v>0</v>
      </c>
      <c r="BI34" s="27">
        <v>0</v>
      </c>
      <c r="BJ34" s="27">
        <f>(BI34/12*5*$D34*$G34*$H34*$L34)+(BI34/12*4*$E34*$G34*$I34*$L34)+(BI34/12*3*$F34*$G34*$I34*$L34)</f>
        <v>0</v>
      </c>
      <c r="BK34" s="27">
        <v>43</v>
      </c>
      <c r="BL34" s="27">
        <f>(BK34/12*5*$D34*$G34*$H34*$K34)+(BK34/12*4*$E34*$G34*$I34*$K34)+(BK34/12*3*$F34*$G34*$I34*$K34)</f>
        <v>1007177.1033333334</v>
      </c>
      <c r="BM34" s="27">
        <v>80</v>
      </c>
      <c r="BN34" s="27">
        <f>(BM34/12*5*$D34*$G34*$H34*$K34)+(BM34/12*4*$E34*$G34*$I34*$K34)+(BM34/12*3*$F34*$G34*$I34*$K34)</f>
        <v>1873817.8666666667</v>
      </c>
      <c r="BO34" s="37">
        <v>18</v>
      </c>
      <c r="BP34" s="27">
        <f>(BO34/12*5*$D34*$G34*$H34*$L34)+(BO34/12*4*$E34*$G34*$I34*$L34)+(BO34/12*3*$F34*$G34*$I34*$L34)</f>
        <v>505930.82399999996</v>
      </c>
      <c r="BQ34" s="27">
        <v>9</v>
      </c>
      <c r="BR34" s="27">
        <f>(BQ34/12*5*$D34*$G34*$H34*$L34)+(BQ34/12*4*$E34*$G34*$I34*$L34)+(BQ34/12*3*$F34*$G34*$I34*$L34)</f>
        <v>252965.41199999998</v>
      </c>
      <c r="BS34" s="27"/>
      <c r="BT34" s="27">
        <f>(BS34/12*5*$D34*$G34*$H34*$K34)+(BS34/12*4*$E34*$G34*$I34*$K34)+(BS34/12*3*$F34*$G34*$I34*$K34)</f>
        <v>0</v>
      </c>
      <c r="BU34" s="27">
        <v>1</v>
      </c>
      <c r="BV34" s="27">
        <f>(BU34/12*5*$D34*$G34*$H34*$K34)+(BU34/12*4*$E34*$G34*$I34*$K34)+(BU34/12*3*$F34*$G34*$I34*$K34)</f>
        <v>23422.723333333332</v>
      </c>
      <c r="BW34" s="27">
        <v>0</v>
      </c>
      <c r="BX34" s="27">
        <f>(BW34/12*5*$D34*$G34*$H34*$L34)+(BW34/12*4*$E34*$G34*$I34*$L34)+(BW34/12*3*$F34*$G34*$I34*$L34)</f>
        <v>0</v>
      </c>
      <c r="BY34" s="27"/>
      <c r="BZ34" s="27">
        <f>(BY34/12*5*$D34*$G34*$H34*$L34)+(BY34/12*4*$E34*$G34*$I34*$L34)+(BY34/12*3*$F34*$G34*$I34*$L34)</f>
        <v>0</v>
      </c>
      <c r="CA34" s="27"/>
      <c r="CB34" s="27">
        <f>(CA34/12*5*$D34*$G34*$H34*$K34)+(CA34/12*4*$E34*$G34*$I34*$K34)+(CA34/12*3*$F34*$G34*$I34*$K34)</f>
        <v>0</v>
      </c>
      <c r="CC34" s="27"/>
      <c r="CD34" s="27">
        <f>(CC34/12*5*$D34*$G34*$H34*$L34)+(CC34/12*4*$E34*$G34*$I34*$L34)+(CC34/12*3*$F34*$G34*$I34*$L34)</f>
        <v>0</v>
      </c>
      <c r="CE34" s="27">
        <v>0</v>
      </c>
      <c r="CF34" s="27">
        <f>(CE34/12*5*$D34*$G34*$H34*$K34)+(CE34/12*4*$E34*$G34*$I34*$K34)+(CE34/12*3*$F34*$G34*$I34*$K34)</f>
        <v>0</v>
      </c>
      <c r="CG34" s="27"/>
      <c r="CH34" s="27">
        <f>(CG34/12*5*$D34*$G34*$H34*$K34)+(CG34/12*4*$E34*$G34*$I34*$K34)+(CG34/12*3*$F34*$G34*$I34*$K34)</f>
        <v>0</v>
      </c>
      <c r="CI34" s="27">
        <v>15</v>
      </c>
      <c r="CJ34" s="27">
        <f>(CI34/12*5*$D34*$G34*$H34*$K34)+(CI34/12*4*$E34*$G34*$I34*$K34)+(CI34/12*3*$F34*$G34*$I34*$K34)</f>
        <v>351340.85</v>
      </c>
      <c r="CK34" s="27">
        <v>12</v>
      </c>
      <c r="CL34" s="27">
        <f>(CK34/12*5*$D34*$G34*$H34*$K34)+(CK34/12*4*$E34*$G34*$I34*$K34)+(CK34/12*3*$F34*$G34*$I34*$K34)</f>
        <v>281072.68</v>
      </c>
      <c r="CM34" s="27">
        <v>113</v>
      </c>
      <c r="CN34" s="27">
        <f>(CM34/12*5*$D34*$G34*$H34*$L34)+(CM34/12*4*$E34*$G34*$I34*$L34)+(CM34/12*3*$F34*$G34*$I34*$L34)</f>
        <v>3176121.284</v>
      </c>
      <c r="CO34" s="27">
        <v>28</v>
      </c>
      <c r="CP34" s="27">
        <f>(CO34/12*5*$D34*$G34*$H34*$L34)+(CO34/12*4*$E34*$G34*$I34*$L34)+(CO34/12*3*$F34*$G34*$I34*$L34)</f>
        <v>787003.50400000007</v>
      </c>
      <c r="CQ34" s="32">
        <v>8</v>
      </c>
      <c r="CR34" s="27">
        <f>(CQ34/12*5*$D34*$G34*$H34*$K34)+(CQ34/12*4*$E34*$G34*$I34*$K34)+(CQ34/12*3*$F34*$G34*$I34*$K34)</f>
        <v>187381.78666666665</v>
      </c>
      <c r="CS34" s="40">
        <v>11</v>
      </c>
      <c r="CT34" s="27">
        <f>(CS34/12*5*$D34*$G34*$H34*$L34)+(CS34/12*4*$E34*$G34*$I34*$L34)+(CS34/12*3*$F34*$G34*$I34*$L34)</f>
        <v>309179.94799999997</v>
      </c>
      <c r="CU34" s="27">
        <v>12</v>
      </c>
      <c r="CV34" s="27">
        <f>(CU34/12*5*$D34*$G34*$H34*$L34)+(CU34/12*4*$E34*$G34*$I34*$L34)+(CU34/12*3*$F34*$G34*$I34*$L34)</f>
        <v>337287.21600000001</v>
      </c>
      <c r="CW34" s="27">
        <v>21</v>
      </c>
      <c r="CX34" s="27">
        <f>(CW34/12*5*$D34*$G34*$H34*$L34)+(CW34/12*4*$E34*$G34*$I34*$L34)+(CW34/12*3*$F34*$G34*$I34*$L34)</f>
        <v>590252.62800000003</v>
      </c>
      <c r="CY34" s="27">
        <v>2</v>
      </c>
      <c r="CZ34" s="27">
        <f>(CY34/12*5*$D34*$G34*$H34*$L34)+(CY34/12*4*$E34*$G34*$I34*$L34)+(CY34/12*3*$F34*$G34*$I34*$L34)</f>
        <v>56214.535999999993</v>
      </c>
      <c r="DA34" s="27">
        <v>24</v>
      </c>
      <c r="DB34" s="27">
        <f>(DA34/12*5*$D34*$G34*$H34*$L34)+(DA34/12*4*$E34*$G34*$I34*$L34)+(DA34/12*3*$F34*$G34*$I34*$L34)</f>
        <v>674574.43200000003</v>
      </c>
      <c r="DC34" s="27">
        <v>18</v>
      </c>
      <c r="DD34" s="27">
        <f>(DC34/12*5*$D34*$G34*$H34*$K34)+(DC34/12*4*$E34*$G34*$I34*$K34)+(DC34/12*3*$F34*$G34*$I34*$K34)</f>
        <v>421609.02</v>
      </c>
      <c r="DE34" s="27">
        <v>8</v>
      </c>
      <c r="DF34" s="27">
        <f>(DE34/12*5*$D34*$G34*$H34*$K34)+(DE34/12*4*$E34*$G34*$I34*$K34)+(DE34/12*3*$F34*$G34*$I34*$K34)</f>
        <v>187381.78666666665</v>
      </c>
      <c r="DG34" s="27"/>
      <c r="DH34" s="27">
        <f>(DG34/12*5*$D34*$G34*$H34*$L34)+(DG34/12*4*$E34*$G34*$I34*$L34)+(DG34/12*3*$F34*$G34*$I34*$L34)</f>
        <v>0</v>
      </c>
      <c r="DI34" s="27">
        <v>10</v>
      </c>
      <c r="DJ34" s="27">
        <f>(DI34/12*5*$D34*$G34*$H34*$L34)+(DI34/12*4*$E34*$G34*$I34*$L34)+(DI34/12*3*$F34*$G34*$I34*$L34)</f>
        <v>281072.68</v>
      </c>
      <c r="DK34" s="27"/>
      <c r="DL34" s="27">
        <f>(DK34/12*5*$D34*$G34*$H34*$M34)+(DK34/12*4*$E34*$G34*$I34*$M34)+(DK34/12*3*$F34*$G34*$I34*$M34)</f>
        <v>0</v>
      </c>
      <c r="DM34" s="27">
        <v>4</v>
      </c>
      <c r="DN34" s="27">
        <f>(DM34/12*5*$D34*$G34*$H34*$N34)+(DM34/12*4*$E34*$G34*$I34*$N34)+(DM34/12*3*$F34*$G34*$I34*$N34)</f>
        <v>171989.71133333331</v>
      </c>
      <c r="DO34" s="27"/>
      <c r="DP34" s="27">
        <f>(DO34*$D34*$G34*$H34*$L34)</f>
        <v>0</v>
      </c>
      <c r="DQ34" s="27">
        <f t="shared" ref="DQ34:DR38" si="122">SUM(O34,Q34,S34,U34,W34,Y34,AA34,AC34,AE34,AG34,AI34,AK34,AM34,AO34,AQ34,AS34,AU34,AW34,AY34,BA34,BC34,BE34,BG34,BI34,BK34,BM34,BO34,BQ34,BS34,BU34,BW34,BY34,CA34,CC34,CE34,CG34,CI34,CK34,CM34,CO34,CQ34,CS34,CU34,CW34,CY34,DA34,DC34,DE34,DG34,DI34,DK34,DM34,DO34)</f>
        <v>845</v>
      </c>
      <c r="DR34" s="27">
        <f t="shared" si="122"/>
        <v>22011336.947333325</v>
      </c>
      <c r="DS34" s="38">
        <f>ROUND(DQ34*I34,0)</f>
        <v>845</v>
      </c>
      <c r="DT34" s="67">
        <f t="shared" si="2"/>
        <v>1</v>
      </c>
    </row>
    <row r="35" spans="1:124" ht="15.75" customHeight="1" x14ac:dyDescent="0.25">
      <c r="A35" s="77"/>
      <c r="B35" s="35">
        <v>18</v>
      </c>
      <c r="C35" s="23" t="s">
        <v>160</v>
      </c>
      <c r="D35" s="79">
        <f t="shared" si="60"/>
        <v>19063</v>
      </c>
      <c r="E35" s="80">
        <v>18530</v>
      </c>
      <c r="F35" s="80">
        <v>18715</v>
      </c>
      <c r="G35" s="36">
        <v>2.0099999999999998</v>
      </c>
      <c r="H35" s="25">
        <v>1</v>
      </c>
      <c r="I35" s="25">
        <v>1</v>
      </c>
      <c r="J35" s="26"/>
      <c r="K35" s="24">
        <v>1.4</v>
      </c>
      <c r="L35" s="24">
        <v>1.68</v>
      </c>
      <c r="M35" s="24">
        <v>2.23</v>
      </c>
      <c r="N35" s="24">
        <v>2.57</v>
      </c>
      <c r="O35" s="27">
        <v>54</v>
      </c>
      <c r="P35" s="27">
        <f t="shared" ref="P35:P38" si="123">(O35/12*5*$D35*$G35*$H35*$K35*P$11)+(O35/12*4*$E35*$G35*$I35*$K35*P$12)+(O35/12*3*$F35*$G35*$I35*$K35*P$12)</f>
        <v>3033543.8479499999</v>
      </c>
      <c r="Q35" s="27">
        <v>12</v>
      </c>
      <c r="R35" s="27">
        <f t="shared" ref="R35:R38" si="124">(Q35/12*5*$D35*$G35*$H35*$K35*R$11)+(Q35/12*4*$E35*$G35*$I35*$K35*R$12)+(Q35/12*3*$F35*$G35*$I35*$K35*R$12)</f>
        <v>674120.85509999993</v>
      </c>
      <c r="S35" s="27">
        <v>0</v>
      </c>
      <c r="T35" s="27">
        <f t="shared" ref="T35:T38" si="125">(S35/12*5*$D35*$G35*$H35*$K35*T$11)+(S35/12*4*$E35*$G35*$I35*$K35*T$12)+(S35/12*3*$F35*$G35*$I35*$K35*T$12)</f>
        <v>0</v>
      </c>
      <c r="U35" s="27"/>
      <c r="V35" s="27">
        <f t="shared" ref="V35:V38" si="126">(U35/12*5*$D35*$G35*$H35*$K35*V$11)+(U35/12*4*$E35*$G35*$I35*$K35*V$12)+(U35/12*3*$F35*$G35*$I35*$K35*V$12)</f>
        <v>0</v>
      </c>
      <c r="W35" s="27">
        <v>0</v>
      </c>
      <c r="X35" s="27">
        <f t="shared" ref="X35:X38" si="127">(W35/12*5*$D35*$G35*$H35*$K35*X$11)+(W35/12*4*$E35*$G35*$I35*$K35*X$12)+(W35/12*3*$F35*$G35*$I35*$K35*X$12)</f>
        <v>0</v>
      </c>
      <c r="Y35" s="27">
        <v>22</v>
      </c>
      <c r="Z35" s="27">
        <f t="shared" ref="Z35:Z38" si="128">(Y35/12*5*$D35*$G35*$H35*$K35*Z$11)+(Y35/12*4*$E35*$G35*$I35*$K35*Z$12)+(Y35/12*3*$F35*$G35*$I35*$K35*Z$12)</f>
        <v>1235888.2343499998</v>
      </c>
      <c r="AA35" s="27">
        <v>0</v>
      </c>
      <c r="AB35" s="27">
        <f t="shared" ref="AB35:AB38" si="129">(AA35/12*5*$D35*$G35*$H35*$K35*AB$11)+(AA35/12*4*$E35*$G35*$I35*$K35*AB$12)+(AA35/12*3*$F35*$G35*$I35*$K35*AB$12)</f>
        <v>0</v>
      </c>
      <c r="AC35" s="27">
        <v>0</v>
      </c>
      <c r="AD35" s="27">
        <f t="shared" ref="AD35:AD38" si="130">(AC35/12*5*$D35*$G35*$H35*$K35*AD$11)+(AC35/12*4*$E35*$G35*$I35*$K35*AD$12)+(AC35/12*3*$F35*$G35*$I35*$K35*AD$12)</f>
        <v>0</v>
      </c>
      <c r="AE35" s="27">
        <v>0</v>
      </c>
      <c r="AF35" s="27">
        <f t="shared" ref="AF35:AF38" si="131">(AE35/12*5*$D35*$G35*$H35*$K35*AF$11)+(AE35/12*4*$E35*$G35*$I35*$K35*AF$12)+(AE35/12*3*$F35*$G35*$I35*$K35*AF$12)</f>
        <v>0</v>
      </c>
      <c r="AG35" s="27">
        <v>21</v>
      </c>
      <c r="AH35" s="27">
        <f t="shared" ref="AH35:AH38" si="132">(AG35/12*5*$D35*$G35*$H35*$K35*AH$11)+(AG35/12*4*$E35*$G35*$I35*$K35*AH$12)+(AG35/12*3*$F35*$G35*$I35*$K35*AH$12)</f>
        <v>1179711.4964249998</v>
      </c>
      <c r="AI35" s="27">
        <v>2</v>
      </c>
      <c r="AJ35" s="27">
        <f t="shared" ref="AJ35:AJ38" si="133">(AI35/12*5*$D35*$G35*$H35*$K35*AJ$11)+(AI35/12*4*$E35*$G35*$I35*$K35*AJ$12)+(AI35/12*3*$F35*$G35*$I35*$K35*AJ$12)</f>
        <v>95664.345349999974</v>
      </c>
      <c r="AK35" s="27"/>
      <c r="AL35" s="27">
        <f t="shared" ref="AL35:AL38" si="134">(AK35/12*5*$D35*$G35*$H35*$K35*AL$11)+(AK35/12*4*$E35*$G35*$I35*$K35*AL$12)+(AK35/12*3*$F35*$G35*$I35*$K35*AL$12)</f>
        <v>0</v>
      </c>
      <c r="AM35" s="30">
        <v>0</v>
      </c>
      <c r="AN35" s="27">
        <f t="shared" ref="AN35:AN38" si="135">(AM35/12*5*$D35*$G35*$H35*$K35*AN$11)+(AM35/12*4*$E35*$G35*$I35*$K35*AN$12)+(AM35/12*3*$F35*$G35*$I35*$K35*AN$12)</f>
        <v>0</v>
      </c>
      <c r="AO35" s="31">
        <v>5</v>
      </c>
      <c r="AP35" s="27">
        <f t="shared" ref="AP35:AP38" si="136">(AO35/12*5*$D35*$G35*$H35*$L35*AP$11)+(AO35/12*4*$E35*$G35*$I35*$L35*AP$12)+(AO35/12*3*$F35*$G35*$I35*$L35*AP$12)</f>
        <v>324668.71122</v>
      </c>
      <c r="AQ35" s="27"/>
      <c r="AR35" s="27">
        <f t="shared" ref="AR35:AR38" si="137">(AQ35/12*5*$D35*$G35*$H35*$L35*AR$11)+(AQ35/12*4*$E35*$G35*$I35*$L35*AR$12)+(AQ35/12*3*$F35*$G35*$I35*$L35*AR$12)</f>
        <v>0</v>
      </c>
      <c r="AS35" s="27">
        <v>11</v>
      </c>
      <c r="AT35" s="27">
        <f t="shared" ref="AT35:AT38" si="138">(AS35/12*5*$D35*$G35*$H35*$L35*AT$11)+(AS35/12*4*$E35*$G35*$I35*$L35*AT$12)+(AS35/12*3*$F35*$G35*$I35*$L35*AT$13)</f>
        <v>714271.16468399996</v>
      </c>
      <c r="AU35" s="27">
        <v>0</v>
      </c>
      <c r="AV35" s="27">
        <f t="shared" ref="AV35:AV38" si="139">(AU35/12*5*$D35*$G35*$H35*$L35*AV$11)+(AU35/12*4*$E35*$G35*$I35*$L35*AV$12)+(AU35/12*3*$F35*$G35*$I35*$L35*AV$12)</f>
        <v>0</v>
      </c>
      <c r="AW35" s="27"/>
      <c r="AX35" s="27">
        <f t="shared" ref="AX35:AX38" si="140">(AW35/12*5*$D35*$G35*$H35*$K35*AX$11)+(AW35/12*4*$E35*$G35*$I35*$K35*AX$12)+(AW35/12*3*$F35*$G35*$I35*$K35*AX$12)</f>
        <v>0</v>
      </c>
      <c r="AY35" s="27"/>
      <c r="AZ35" s="27">
        <f t="shared" ref="AZ35:AZ38" si="141">(AY35/12*5*$D35*$G35*$H35*$K35*AZ$11)+(AY35/12*4*$E35*$G35*$I35*$K35*AZ$12)+(AY35/12*3*$F35*$G35*$I35*$K35*AZ$12)</f>
        <v>0</v>
      </c>
      <c r="BA35" s="27">
        <v>8</v>
      </c>
      <c r="BB35" s="27">
        <f t="shared" ref="BB35:BB38" si="142">(BA35/12*5*$D35*$G35*$H35*$L35*BB$11)+(BA35/12*4*$E35*$G35*$I35*$L35*BB$12)+(BA35/12*3*$F35*$G35*$I35*$L35*BB$12)</f>
        <v>505286.56751999987</v>
      </c>
      <c r="BC35" s="27">
        <v>0</v>
      </c>
      <c r="BD35" s="27">
        <f t="shared" ref="BD35:BD38" si="143">(BC35/12*5*$D35*$G35*$H35*$K35*BD$11)+(BC35/12*4*$E35*$G35*$I35*$K35*BD$12)+(BC35/12*3*$F35*$G35*$I35*$K35*BD$12)</f>
        <v>0</v>
      </c>
      <c r="BE35" s="27">
        <v>0</v>
      </c>
      <c r="BF35" s="27">
        <f t="shared" ref="BF35:BF38" si="144">(BE35/12*5*$D35*$G35*$H35*$K35*BF$11)+(BE35/12*4*$E35*$G35*$I35*$K35*BF$12)+(BE35/12*3*$F35*$G35*$I35*$K35*BF$12)</f>
        <v>0</v>
      </c>
      <c r="BG35" s="27">
        <v>0</v>
      </c>
      <c r="BH35" s="27">
        <f t="shared" ref="BH35:BH38" si="145">(BG35/12*5*$D35*$G35*$H35*$K35*BH$11)+(BG35/12*4*$E35*$G35*$I35*$K35*BH$12)+(BG35/12*3*$F35*$G35*$I35*$K35*BH$12)</f>
        <v>0</v>
      </c>
      <c r="BI35" s="27">
        <v>0</v>
      </c>
      <c r="BJ35" s="27">
        <f t="shared" ref="BJ35:BJ38" si="146">(BI35/12*5*$D35*$G35*$H35*$L35*BJ$11)+(BI35/12*4*$E35*$G35*$I35*$L35*BJ$12)+(BI35/12*3*$F35*$G35*$I35*$L35*BJ$12)</f>
        <v>0</v>
      </c>
      <c r="BK35" s="27">
        <v>10</v>
      </c>
      <c r="BL35" s="27">
        <f t="shared" ref="BL35:BL38" si="147">(BK35/12*5*$D35*$G35*$H35*$K35*BL$11)+(BK35/12*4*$E35*$G35*$I35*$K35*BL$12)+(BK35/12*3*$F35*$G35*$I35*$K35*BL$12)</f>
        <v>565567.11172499997</v>
      </c>
      <c r="BM35" s="27">
        <v>130</v>
      </c>
      <c r="BN35" s="27">
        <f t="shared" ref="BN35:BN38" si="148">(BM35/12*5*$D35*$G35*$H35*$K35*BN$11)+(BM35/12*4*$E35*$G35*$I35*$K35*BN$12)+(BM35/12*3*$F35*$G35*$I35*$K35*BN$13)</f>
        <v>7034488.7430999996</v>
      </c>
      <c r="BO35" s="37">
        <v>6</v>
      </c>
      <c r="BP35" s="27">
        <f t="shared" ref="BP35:BP38" si="149">(BO35/12*5*$D35*$G35*$H35*$L35*BP$11)+(BO35/12*4*$E35*$G35*$I35*$L35*BP$12)+(BO35/12*3*$F35*$G35*$I35*$L35*BP$12)</f>
        <v>346591.03751999995</v>
      </c>
      <c r="BQ35" s="27">
        <v>3</v>
      </c>
      <c r="BR35" s="27">
        <f t="shared" ref="BR35:BR38" si="150">(BQ35/12*5*$D35*$G35*$H35*$L35*BR$11)+(BQ35/12*4*$E35*$G35*$I35*$L35*BR$12)+(BQ35/12*3*$F35*$G35*$I35*$L35*BR$12)</f>
        <v>215191.13867999992</v>
      </c>
      <c r="BS35" s="27"/>
      <c r="BT35" s="27">
        <f t="shared" ref="BT35:BT38" si="151">(BS35/12*5*$D35*$G35*$H35*$K35*BT$11)+(BS35/12*4*$E35*$G35*$I35*$K35*BT$12)+(BS35/12*3*$F35*$G35*$I35*$K35*BT$12)</f>
        <v>0</v>
      </c>
      <c r="BU35" s="27">
        <v>1</v>
      </c>
      <c r="BV35" s="27">
        <f t="shared" ref="BV35:BV38" si="152">(BU35/12*5*$D35*$G35*$H35*$K35*BV$11)+(BU35/12*4*$E35*$G35*$I35*$K35*BV$12)+(BU35/12*3*$F35*$G35*$I35*$K35*BV$12)</f>
        <v>39885.476539999989</v>
      </c>
      <c r="BW35" s="27">
        <v>0</v>
      </c>
      <c r="BX35" s="27">
        <f t="shared" ref="BX35:BX38" si="153">(BW35/12*5*$D35*$G35*$H35*$L35*BX$11)+(BW35/12*4*$E35*$G35*$I35*$L35*BX$12)+(BW35/12*3*$F35*$G35*$I35*$L35*BX$12)</f>
        <v>0</v>
      </c>
      <c r="BY35" s="27"/>
      <c r="BZ35" s="27">
        <f t="shared" ref="BZ35:BZ38" si="154">(BY35/12*5*$D35*$G35*$H35*$L35*BZ$11)+(BY35/12*4*$E35*$G35*$I35*$L35*BZ$12)+(BY35/12*3*$F35*$G35*$I35*$L35*BZ$12)</f>
        <v>0</v>
      </c>
      <c r="CA35" s="27"/>
      <c r="CB35" s="27">
        <f t="shared" ref="CB35:CB38" si="155">(CA35/12*5*$D35*$G35*$H35*$K35*CB$11)+(CA35/12*4*$E35*$G35*$I35*$K35*CB$12)+(CA35/12*3*$F35*$G35*$I35*$K35*CB$12)</f>
        <v>0</v>
      </c>
      <c r="CC35" s="27"/>
      <c r="CD35" s="27">
        <f t="shared" ref="CD35:CD38" si="156">(CC35/12*5*$D35*$G35*$H35*$L35*CD$11)+(CC35/12*4*$E35*$G35*$I35*$L35*CD$12)+(CC35/12*3*$F35*$G35*$I35*$L35*CD$12)</f>
        <v>0</v>
      </c>
      <c r="CE35" s="27">
        <v>0</v>
      </c>
      <c r="CF35" s="27">
        <f t="shared" ref="CF35:CF38" si="157">(CE35/12*5*$D35*$G35*$H35*$K35*CF$11)+(CE35/12*4*$E35*$G35*$I35*$K35*CF$12)+(CE35/12*3*$F35*$G35*$I35*$K35*CF$12)</f>
        <v>0</v>
      </c>
      <c r="CG35" s="27"/>
      <c r="CH35" s="27">
        <f t="shared" ref="CH35:CH38" si="158">(CG35/12*5*$D35*$G35*$H35*$K35*CH$11)+(CG35/12*4*$E35*$G35*$I35*$K35*CH$12)+(CG35/12*3*$F35*$G35*$I35*$K35*CH$12)</f>
        <v>0</v>
      </c>
      <c r="CI35" s="27">
        <v>0</v>
      </c>
      <c r="CJ35" s="27">
        <f t="shared" ref="CJ35:CJ38" si="159">(CI35/12*5*$D35*$G35*$H35*$K35*CJ$11)+(CI35/12*4*$E35*$G35*$I35*$K35*CJ$12)+(CI35/12*3*$F35*$G35*$I35*$K35*CJ$12)</f>
        <v>0</v>
      </c>
      <c r="CK35" s="27"/>
      <c r="CL35" s="27">
        <f t="shared" ref="CL35:CL38" si="160">(CK35/12*5*$D35*$G35*$H35*$K35*CL$11)+(CK35/12*4*$E35*$G35*$I35*$K35*CL$12)+(CK35/12*3*$F35*$G35*$I35*$K35*CL$12)</f>
        <v>0</v>
      </c>
      <c r="CM35" s="27">
        <v>4</v>
      </c>
      <c r="CN35" s="27">
        <f t="shared" ref="CN35:CN38" si="161">(CM35/12*5*$D35*$G35*$H35*$L35*CN$11)+(CM35/12*4*$E35*$G35*$I35*$L35*CN$12)+(CM35/12*3*$F35*$G35*$I35*$L35*CN$12)</f>
        <v>257481.95113199996</v>
      </c>
      <c r="CO35" s="27">
        <v>3</v>
      </c>
      <c r="CP35" s="27">
        <f t="shared" ref="CP35:CP38" si="162">(CO35/12*5*$D35*$G35*$H35*$L35*CP$11)+(CO35/12*4*$E35*$G35*$I35*$L35*CP$12)+(CO35/12*3*$F35*$G35*$I35*$L35*CP$12)</f>
        <v>222003.90443699996</v>
      </c>
      <c r="CQ35" s="32"/>
      <c r="CR35" s="27">
        <f t="shared" ref="CR35:CR38" si="163">(CQ35/12*5*$D35*$G35*$H35*$K35*CR$11)+(CQ35/12*4*$E35*$G35*$I35*$K35*CR$12)+(CQ35/12*3*$F35*$G35*$I35*$K35*CR$12)</f>
        <v>0</v>
      </c>
      <c r="CS35" s="40"/>
      <c r="CT35" s="27">
        <f t="shared" ref="CT35:CT38" si="164">(CS35/12*5*$D35*$G35*$H35*$L35*CT$11)+(CS35/12*4*$E35*$G35*$I35*$L35*CT$12)+(CS35/12*3*$F35*$G35*$I35*$L35*CT$12)</f>
        <v>0</v>
      </c>
      <c r="CU35" s="27"/>
      <c r="CV35" s="27">
        <f t="shared" ref="CV35:CV38" si="165">(CU35/12*5*$D35*$G35*$H35*$L35*CV$11)+(CU35/12*4*$E35*$G35*$I35*$L35*CV$12)+(CU35/12*3*$F35*$G35*$I35*$L35*CV$12)</f>
        <v>0</v>
      </c>
      <c r="CW35" s="27">
        <v>3</v>
      </c>
      <c r="CX35" s="27">
        <f t="shared" ref="CX35:CX38" si="166">(CW35/12*5*$D35*$G35*$H35*$L35*CX$11)+(CW35/12*4*$E35*$G35*$I35*$L35*CX$12)+(CW35/12*3*$F35*$G35*$I35*$L35*CX$12)</f>
        <v>217385.17649099996</v>
      </c>
      <c r="CY35" s="27"/>
      <c r="CZ35" s="27">
        <f t="shared" ref="CZ35:CZ38" si="167">(CY35/12*5*$D35*$G35*$H35*$L35*CZ$11)+(CY35/12*4*$E35*$G35*$I35*$L35*CZ$12)+(CY35/12*3*$F35*$G35*$I35*$L35*CZ$12)</f>
        <v>0</v>
      </c>
      <c r="DA35" s="27">
        <v>3</v>
      </c>
      <c r="DB35" s="27">
        <f t="shared" ref="DB35:DB38" si="168">(DA35/12*5*$D35*$G35*$H35*$L35*DB$11)+(DA35/12*4*$E35*$G35*$I35*$L35*DB$12)+(DA35/12*3*$F35*$G35*$I35*$L35*DB$12)</f>
        <v>217385.17649099996</v>
      </c>
      <c r="DC35" s="27">
        <v>6</v>
      </c>
      <c r="DD35" s="27">
        <f t="shared" ref="DD35:DD38" si="169">(DC35/12*5*$D35*$G35*$H35*$K35*DD$11)+(DC35/12*4*$E35*$G35*$I35*$K35*DD$12)+(DC35/12*3*$F35*$G35*$I35*$K35*DD$12)</f>
        <v>358651.89779999992</v>
      </c>
      <c r="DE35" s="27">
        <v>3</v>
      </c>
      <c r="DF35" s="27">
        <f t="shared" ref="DF35:DF38" si="170">(DE35/12*5*$D35*$G35*$H35*$K35*DF$11)+(DE35/12*4*$E35*$G35*$I35*$K35*DF$12)+(DE35/12*3*$F35*$G35*$I35*$K35*DF$12)</f>
        <v>184667.98318499999</v>
      </c>
      <c r="DG35" s="27"/>
      <c r="DH35" s="27">
        <f t="shared" ref="DH35:DH38" si="171">(DG35/12*5*$D35*$G35*$H35*$L35*DH$11)+(DG35/12*4*$E35*$G35*$I35*$L35*DH$12)+(DG35/12*3*$F35*$G35*$I35*$L35*DH$12)</f>
        <v>0</v>
      </c>
      <c r="DI35" s="27">
        <v>6</v>
      </c>
      <c r="DJ35" s="27">
        <f t="shared" ref="DJ35:DJ38" si="172">(DI35/12*5*$D35*$G35*$H35*$L35*DJ$11)+(DI35/12*4*$E35*$G35*$I35*$L35*DJ$12)+(DI35/12*3*$F35*$G35*$I35*$L35*DJ$12)</f>
        <v>466698.91715999995</v>
      </c>
      <c r="DK35" s="27">
        <v>6</v>
      </c>
      <c r="DL35" s="27">
        <f t="shared" ref="DL35:DL38" si="173">(DK35/12*5*$D35*$G35*$H35*$M35*DL$11)+(DK35/12*4*$E35*$G35*$I35*$M35*DL$12)+(DK35/12*3*$F35*$G35*$I35*$M35*DL$12)</f>
        <v>638712.62223749992</v>
      </c>
      <c r="DM35" s="27"/>
      <c r="DN35" s="27">
        <f t="shared" ref="DN35:DN44" si="174">(DM35/12*5*$D35*$G35*$H35*$N35*DN$11)+(DM35/12*4*$E35*$G35*$I35*$N35*DN$12)+(DM35/12*3*$F35*$G35*$I35*$N35*DN$12)</f>
        <v>0</v>
      </c>
      <c r="DO35" s="27"/>
      <c r="DP35" s="27">
        <f t="shared" si="57"/>
        <v>0</v>
      </c>
      <c r="DQ35" s="27">
        <f t="shared" si="122"/>
        <v>319</v>
      </c>
      <c r="DR35" s="27">
        <f t="shared" si="122"/>
        <v>18527866.359097499</v>
      </c>
      <c r="DS35" s="38">
        <f>ROUND(DQ35*I35,0)</f>
        <v>319</v>
      </c>
      <c r="DT35" s="67">
        <f t="shared" si="2"/>
        <v>1</v>
      </c>
    </row>
    <row r="36" spans="1:124" ht="15.75" customHeight="1" x14ac:dyDescent="0.25">
      <c r="A36" s="77"/>
      <c r="B36" s="35">
        <v>19</v>
      </c>
      <c r="C36" s="23" t="s">
        <v>161</v>
      </c>
      <c r="D36" s="79">
        <f t="shared" si="60"/>
        <v>19063</v>
      </c>
      <c r="E36" s="80">
        <v>18530</v>
      </c>
      <c r="F36" s="80">
        <v>18715</v>
      </c>
      <c r="G36" s="36">
        <v>0.86</v>
      </c>
      <c r="H36" s="25">
        <v>1</v>
      </c>
      <c r="I36" s="25">
        <v>1</v>
      </c>
      <c r="J36" s="26"/>
      <c r="K36" s="24">
        <v>1.4</v>
      </c>
      <c r="L36" s="24">
        <v>1.68</v>
      </c>
      <c r="M36" s="24">
        <v>2.23</v>
      </c>
      <c r="N36" s="24">
        <v>2.57</v>
      </c>
      <c r="O36" s="27">
        <v>36</v>
      </c>
      <c r="P36" s="27">
        <f t="shared" si="123"/>
        <v>865289.4558</v>
      </c>
      <c r="Q36" s="27">
        <v>15</v>
      </c>
      <c r="R36" s="27">
        <f t="shared" si="124"/>
        <v>360537.27324999997</v>
      </c>
      <c r="S36" s="27">
        <v>0</v>
      </c>
      <c r="T36" s="27">
        <f t="shared" si="125"/>
        <v>0</v>
      </c>
      <c r="U36" s="27"/>
      <c r="V36" s="27">
        <f t="shared" si="126"/>
        <v>0</v>
      </c>
      <c r="W36" s="27">
        <v>0</v>
      </c>
      <c r="X36" s="27">
        <f t="shared" si="127"/>
        <v>0</v>
      </c>
      <c r="Y36" s="27">
        <v>29</v>
      </c>
      <c r="Z36" s="27">
        <f t="shared" si="128"/>
        <v>697038.72828333324</v>
      </c>
      <c r="AA36" s="27">
        <v>0</v>
      </c>
      <c r="AB36" s="27">
        <f t="shared" si="129"/>
        <v>0</v>
      </c>
      <c r="AC36" s="27">
        <v>0</v>
      </c>
      <c r="AD36" s="27">
        <f t="shared" si="130"/>
        <v>0</v>
      </c>
      <c r="AE36" s="27">
        <v>0</v>
      </c>
      <c r="AF36" s="27">
        <f t="shared" si="131"/>
        <v>0</v>
      </c>
      <c r="AG36" s="27">
        <v>9</v>
      </c>
      <c r="AH36" s="27">
        <f t="shared" si="132"/>
        <v>216322.36395</v>
      </c>
      <c r="AI36" s="27"/>
      <c r="AJ36" s="27">
        <f t="shared" si="133"/>
        <v>0</v>
      </c>
      <c r="AK36" s="27"/>
      <c r="AL36" s="27">
        <f t="shared" si="134"/>
        <v>0</v>
      </c>
      <c r="AM36" s="30">
        <v>0</v>
      </c>
      <c r="AN36" s="27">
        <f t="shared" si="135"/>
        <v>0</v>
      </c>
      <c r="AO36" s="31">
        <v>9</v>
      </c>
      <c r="AP36" s="27">
        <f t="shared" si="136"/>
        <v>250043.36565599998</v>
      </c>
      <c r="AQ36" s="27">
        <v>14</v>
      </c>
      <c r="AR36" s="27">
        <f t="shared" si="137"/>
        <v>343820.51284000004</v>
      </c>
      <c r="AS36" s="27">
        <v>15</v>
      </c>
      <c r="AT36" s="27">
        <f t="shared" si="138"/>
        <v>416738.94276000001</v>
      </c>
      <c r="AU36" s="27">
        <v>0</v>
      </c>
      <c r="AV36" s="27">
        <f t="shared" si="139"/>
        <v>0</v>
      </c>
      <c r="AW36" s="27"/>
      <c r="AX36" s="27">
        <f t="shared" si="140"/>
        <v>0</v>
      </c>
      <c r="AY36" s="27"/>
      <c r="AZ36" s="27">
        <f t="shared" si="141"/>
        <v>0</v>
      </c>
      <c r="BA36" s="27">
        <v>5</v>
      </c>
      <c r="BB36" s="27">
        <f t="shared" si="142"/>
        <v>135120.1642</v>
      </c>
      <c r="BC36" s="27">
        <v>0</v>
      </c>
      <c r="BD36" s="27">
        <f t="shared" si="143"/>
        <v>0</v>
      </c>
      <c r="BE36" s="27">
        <v>0</v>
      </c>
      <c r="BF36" s="27">
        <f t="shared" si="144"/>
        <v>0</v>
      </c>
      <c r="BG36" s="27">
        <v>0</v>
      </c>
      <c r="BH36" s="27">
        <f t="shared" si="145"/>
        <v>0</v>
      </c>
      <c r="BI36" s="27">
        <v>0</v>
      </c>
      <c r="BJ36" s="27">
        <f t="shared" si="146"/>
        <v>0</v>
      </c>
      <c r="BK36" s="27">
        <v>30</v>
      </c>
      <c r="BL36" s="27">
        <f t="shared" si="147"/>
        <v>725951.81504999986</v>
      </c>
      <c r="BM36" s="27">
        <v>30</v>
      </c>
      <c r="BN36" s="27">
        <f t="shared" si="148"/>
        <v>694564.90460000001</v>
      </c>
      <c r="BO36" s="37">
        <v>3</v>
      </c>
      <c r="BP36" s="27">
        <f t="shared" si="149"/>
        <v>74146.341359999991</v>
      </c>
      <c r="BQ36" s="27">
        <v>3</v>
      </c>
      <c r="BR36" s="27">
        <f t="shared" si="150"/>
        <v>92071.83047999999</v>
      </c>
      <c r="BS36" s="27">
        <v>190</v>
      </c>
      <c r="BT36" s="27">
        <f t="shared" si="151"/>
        <v>3913279.1273333333</v>
      </c>
      <c r="BU36" s="27">
        <v>2</v>
      </c>
      <c r="BV36" s="27">
        <f t="shared" si="152"/>
        <v>34130.855546666666</v>
      </c>
      <c r="BW36" s="27">
        <v>0</v>
      </c>
      <c r="BX36" s="27">
        <f t="shared" si="153"/>
        <v>0</v>
      </c>
      <c r="BY36" s="27"/>
      <c r="BZ36" s="27">
        <f t="shared" si="154"/>
        <v>0</v>
      </c>
      <c r="CA36" s="27">
        <v>0</v>
      </c>
      <c r="CB36" s="27">
        <f t="shared" si="155"/>
        <v>0</v>
      </c>
      <c r="CC36" s="27">
        <v>4</v>
      </c>
      <c r="CD36" s="27">
        <f t="shared" si="156"/>
        <v>98861.788480000003</v>
      </c>
      <c r="CE36" s="27">
        <v>0</v>
      </c>
      <c r="CF36" s="27">
        <f t="shared" si="157"/>
        <v>0</v>
      </c>
      <c r="CG36" s="27"/>
      <c r="CH36" s="27">
        <f t="shared" si="158"/>
        <v>0</v>
      </c>
      <c r="CI36" s="27">
        <v>9</v>
      </c>
      <c r="CJ36" s="27">
        <f t="shared" si="159"/>
        <v>153588.84995999999</v>
      </c>
      <c r="CK36" s="27">
        <v>2</v>
      </c>
      <c r="CL36" s="27">
        <f t="shared" si="160"/>
        <v>45040.054733333323</v>
      </c>
      <c r="CM36" s="27">
        <v>17</v>
      </c>
      <c r="CN36" s="27">
        <f t="shared" si="161"/>
        <v>468207.22954600002</v>
      </c>
      <c r="CO36" s="27">
        <v>16</v>
      </c>
      <c r="CP36" s="27">
        <f t="shared" si="162"/>
        <v>506595.97430399992</v>
      </c>
      <c r="CQ36" s="32">
        <v>6</v>
      </c>
      <c r="CR36" s="27">
        <f t="shared" si="163"/>
        <v>153453.05079999997</v>
      </c>
      <c r="CS36" s="40">
        <v>4</v>
      </c>
      <c r="CT36" s="27">
        <f t="shared" si="164"/>
        <v>123784.57884799999</v>
      </c>
      <c r="CU36" s="27">
        <v>5</v>
      </c>
      <c r="CV36" s="27">
        <f t="shared" si="165"/>
        <v>134498.48482000001</v>
      </c>
      <c r="CW36" s="27">
        <v>5</v>
      </c>
      <c r="CX36" s="27">
        <f t="shared" si="166"/>
        <v>155017.62171000001</v>
      </c>
      <c r="CY36" s="27">
        <v>2</v>
      </c>
      <c r="CZ36" s="27">
        <f t="shared" si="167"/>
        <v>61892.289423999995</v>
      </c>
      <c r="DA36" s="27">
        <v>7</v>
      </c>
      <c r="DB36" s="27">
        <f t="shared" si="168"/>
        <v>217024.67039400002</v>
      </c>
      <c r="DC36" s="27">
        <v>8</v>
      </c>
      <c r="DD36" s="27">
        <f t="shared" si="169"/>
        <v>204604.06773333327</v>
      </c>
      <c r="DE36" s="27">
        <v>3</v>
      </c>
      <c r="DF36" s="27">
        <f t="shared" si="170"/>
        <v>79012.17190999999</v>
      </c>
      <c r="DG36" s="27"/>
      <c r="DH36" s="27">
        <f t="shared" si="171"/>
        <v>0</v>
      </c>
      <c r="DI36" s="27">
        <v>3</v>
      </c>
      <c r="DJ36" s="27">
        <f t="shared" si="172"/>
        <v>99841.061879999994</v>
      </c>
      <c r="DK36" s="27">
        <v>2</v>
      </c>
      <c r="DL36" s="27">
        <f t="shared" si="173"/>
        <v>91093.342474999998</v>
      </c>
      <c r="DM36" s="27">
        <v>5</v>
      </c>
      <c r="DN36" s="27">
        <f t="shared" si="174"/>
        <v>246157.66365416668</v>
      </c>
      <c r="DO36" s="27"/>
      <c r="DP36" s="27">
        <f t="shared" si="57"/>
        <v>0</v>
      </c>
      <c r="DQ36" s="27">
        <f t="shared" si="122"/>
        <v>488</v>
      </c>
      <c r="DR36" s="27">
        <f t="shared" si="122"/>
        <v>11657728.581781168</v>
      </c>
      <c r="DS36" s="38">
        <f>ROUND(DQ36*I36,0)</f>
        <v>488</v>
      </c>
      <c r="DT36" s="67">
        <f t="shared" si="2"/>
        <v>1</v>
      </c>
    </row>
    <row r="37" spans="1:124" ht="15.75" customHeight="1" x14ac:dyDescent="0.25">
      <c r="A37" s="77"/>
      <c r="B37" s="35">
        <v>20</v>
      </c>
      <c r="C37" s="23" t="s">
        <v>162</v>
      </c>
      <c r="D37" s="79">
        <f t="shared" si="60"/>
        <v>19063</v>
      </c>
      <c r="E37" s="80">
        <v>18530</v>
      </c>
      <c r="F37" s="80">
        <v>18715</v>
      </c>
      <c r="G37" s="36">
        <v>1.21</v>
      </c>
      <c r="H37" s="25">
        <v>1</v>
      </c>
      <c r="I37" s="25">
        <v>1</v>
      </c>
      <c r="J37" s="26"/>
      <c r="K37" s="24">
        <v>1.4</v>
      </c>
      <c r="L37" s="24">
        <v>1.68</v>
      </c>
      <c r="M37" s="24">
        <v>2.23</v>
      </c>
      <c r="N37" s="24">
        <v>2.57</v>
      </c>
      <c r="O37" s="27">
        <v>134</v>
      </c>
      <c r="P37" s="27">
        <f t="shared" si="123"/>
        <v>4531590.1926166657</v>
      </c>
      <c r="Q37" s="27">
        <v>2</v>
      </c>
      <c r="R37" s="27">
        <f t="shared" si="124"/>
        <v>67635.674516666651</v>
      </c>
      <c r="S37" s="27"/>
      <c r="T37" s="27">
        <f t="shared" si="125"/>
        <v>0</v>
      </c>
      <c r="U37" s="27"/>
      <c r="V37" s="27">
        <f t="shared" si="126"/>
        <v>0</v>
      </c>
      <c r="W37" s="27"/>
      <c r="X37" s="27">
        <f t="shared" si="127"/>
        <v>0</v>
      </c>
      <c r="Y37" s="27">
        <v>14</v>
      </c>
      <c r="Z37" s="27">
        <f t="shared" si="128"/>
        <v>473449.72161666665</v>
      </c>
      <c r="AA37" s="27"/>
      <c r="AB37" s="27">
        <f t="shared" si="129"/>
        <v>0</v>
      </c>
      <c r="AC37" s="27"/>
      <c r="AD37" s="27">
        <f t="shared" si="130"/>
        <v>0</v>
      </c>
      <c r="AE37" s="27">
        <v>0</v>
      </c>
      <c r="AF37" s="27">
        <f t="shared" si="131"/>
        <v>0</v>
      </c>
      <c r="AG37" s="27">
        <v>6</v>
      </c>
      <c r="AH37" s="27">
        <f t="shared" si="132"/>
        <v>202907.02354999998</v>
      </c>
      <c r="AI37" s="27"/>
      <c r="AJ37" s="27">
        <f t="shared" si="133"/>
        <v>0</v>
      </c>
      <c r="AK37" s="27"/>
      <c r="AL37" s="27">
        <f t="shared" si="134"/>
        <v>0</v>
      </c>
      <c r="AM37" s="30">
        <v>0</v>
      </c>
      <c r="AN37" s="27">
        <f t="shared" si="135"/>
        <v>0</v>
      </c>
      <c r="AO37" s="31">
        <v>51</v>
      </c>
      <c r="AP37" s="27">
        <f t="shared" si="136"/>
        <v>1993562.802924</v>
      </c>
      <c r="AQ37" s="27">
        <v>12</v>
      </c>
      <c r="AR37" s="27">
        <f t="shared" si="137"/>
        <v>414640.68491999997</v>
      </c>
      <c r="AS37" s="27">
        <v>34</v>
      </c>
      <c r="AT37" s="27">
        <f t="shared" si="138"/>
        <v>1329041.8686160001</v>
      </c>
      <c r="AU37" s="27"/>
      <c r="AV37" s="27">
        <f t="shared" si="139"/>
        <v>0</v>
      </c>
      <c r="AW37" s="27"/>
      <c r="AX37" s="27">
        <f t="shared" si="140"/>
        <v>0</v>
      </c>
      <c r="AY37" s="27"/>
      <c r="AZ37" s="27">
        <f t="shared" si="141"/>
        <v>0</v>
      </c>
      <c r="BA37" s="27">
        <v>8</v>
      </c>
      <c r="BB37" s="27">
        <f t="shared" si="142"/>
        <v>304177.48591999995</v>
      </c>
      <c r="BC37" s="27"/>
      <c r="BD37" s="27">
        <f t="shared" si="143"/>
        <v>0</v>
      </c>
      <c r="BE37" s="27"/>
      <c r="BF37" s="27">
        <f t="shared" si="144"/>
        <v>0</v>
      </c>
      <c r="BG37" s="27"/>
      <c r="BH37" s="27">
        <f t="shared" si="145"/>
        <v>0</v>
      </c>
      <c r="BI37" s="27"/>
      <c r="BJ37" s="27">
        <f t="shared" si="146"/>
        <v>0</v>
      </c>
      <c r="BK37" s="27">
        <v>40</v>
      </c>
      <c r="BL37" s="27">
        <f t="shared" si="147"/>
        <v>1361863.0948999999</v>
      </c>
      <c r="BM37" s="27">
        <v>140</v>
      </c>
      <c r="BN37" s="27">
        <f t="shared" si="148"/>
        <v>4560437.7844666662</v>
      </c>
      <c r="BO37" s="37">
        <v>3</v>
      </c>
      <c r="BP37" s="27">
        <f t="shared" si="149"/>
        <v>104322.17796</v>
      </c>
      <c r="BQ37" s="27">
        <v>1</v>
      </c>
      <c r="BR37" s="27">
        <f t="shared" si="150"/>
        <v>43180.97475999999</v>
      </c>
      <c r="BS37" s="27"/>
      <c r="BT37" s="27">
        <f t="shared" si="151"/>
        <v>0</v>
      </c>
      <c r="BU37" s="27">
        <v>10</v>
      </c>
      <c r="BV37" s="27">
        <f t="shared" si="152"/>
        <v>240106.60006666667</v>
      </c>
      <c r="BW37" s="27"/>
      <c r="BX37" s="27">
        <f t="shared" si="153"/>
        <v>0</v>
      </c>
      <c r="BY37" s="27"/>
      <c r="BZ37" s="27">
        <f t="shared" si="154"/>
        <v>0</v>
      </c>
      <c r="CA37" s="27"/>
      <c r="CB37" s="27">
        <f t="shared" si="155"/>
        <v>0</v>
      </c>
      <c r="CC37" s="27">
        <v>5</v>
      </c>
      <c r="CD37" s="27">
        <f t="shared" si="156"/>
        <v>173870.2966</v>
      </c>
      <c r="CE37" s="27"/>
      <c r="CF37" s="27">
        <f t="shared" si="157"/>
        <v>0</v>
      </c>
      <c r="CG37" s="27">
        <v>3</v>
      </c>
      <c r="CH37" s="27">
        <f t="shared" si="158"/>
        <v>72031.980019999988</v>
      </c>
      <c r="CI37" s="27">
        <v>6</v>
      </c>
      <c r="CJ37" s="27">
        <f t="shared" si="159"/>
        <v>144063.96003999998</v>
      </c>
      <c r="CK37" s="27">
        <v>6</v>
      </c>
      <c r="CL37" s="27">
        <f t="shared" si="160"/>
        <v>190110.92869999999</v>
      </c>
      <c r="CM37" s="27">
        <v>50</v>
      </c>
      <c r="CN37" s="27">
        <f t="shared" si="161"/>
        <v>1937519.6571500001</v>
      </c>
      <c r="CO37" s="27">
        <v>68</v>
      </c>
      <c r="CP37" s="27">
        <f t="shared" si="162"/>
        <v>3029267.2068119999</v>
      </c>
      <c r="CQ37" s="32">
        <v>2</v>
      </c>
      <c r="CR37" s="27">
        <f t="shared" si="163"/>
        <v>71968.291266666653</v>
      </c>
      <c r="CS37" s="40">
        <v>10</v>
      </c>
      <c r="CT37" s="27">
        <f t="shared" si="164"/>
        <v>435405.05932000006</v>
      </c>
      <c r="CU37" s="27"/>
      <c r="CV37" s="27">
        <f t="shared" si="165"/>
        <v>0</v>
      </c>
      <c r="CW37" s="27">
        <v>7</v>
      </c>
      <c r="CX37" s="27">
        <f t="shared" si="166"/>
        <v>305348.66415899998</v>
      </c>
      <c r="CY37" s="27">
        <v>3</v>
      </c>
      <c r="CZ37" s="27">
        <f t="shared" si="167"/>
        <v>130621.517796</v>
      </c>
      <c r="DA37" s="27">
        <v>5</v>
      </c>
      <c r="DB37" s="27">
        <f t="shared" si="168"/>
        <v>218106.188685</v>
      </c>
      <c r="DC37" s="27">
        <v>13</v>
      </c>
      <c r="DD37" s="27">
        <f t="shared" si="169"/>
        <v>467793.89323333319</v>
      </c>
      <c r="DE37" s="27">
        <v>3</v>
      </c>
      <c r="DF37" s="27">
        <f t="shared" si="170"/>
        <v>111168.28838499999</v>
      </c>
      <c r="DG37" s="27"/>
      <c r="DH37" s="27">
        <f t="shared" si="171"/>
        <v>0</v>
      </c>
      <c r="DI37" s="27">
        <v>5</v>
      </c>
      <c r="DJ37" s="27">
        <f t="shared" si="172"/>
        <v>234123.4203</v>
      </c>
      <c r="DK37" s="27">
        <v>1</v>
      </c>
      <c r="DL37" s="27">
        <f t="shared" si="173"/>
        <v>64083.107206249988</v>
      </c>
      <c r="DM37" s="27">
        <v>3</v>
      </c>
      <c r="DN37" s="27">
        <f t="shared" si="174"/>
        <v>207802.86489874998</v>
      </c>
      <c r="DO37" s="27"/>
      <c r="DP37" s="27">
        <f t="shared" si="57"/>
        <v>0</v>
      </c>
      <c r="DQ37" s="27">
        <f t="shared" si="122"/>
        <v>645</v>
      </c>
      <c r="DR37" s="27">
        <f t="shared" si="122"/>
        <v>23420201.411405329</v>
      </c>
      <c r="DS37" s="38">
        <f>ROUND(DQ37*I37,0)</f>
        <v>645</v>
      </c>
      <c r="DT37" s="67">
        <f t="shared" si="2"/>
        <v>1</v>
      </c>
    </row>
    <row r="38" spans="1:124" ht="20.25" customHeight="1" x14ac:dyDescent="0.25">
      <c r="A38" s="77"/>
      <c r="B38" s="35">
        <v>21</v>
      </c>
      <c r="C38" s="23" t="s">
        <v>163</v>
      </c>
      <c r="D38" s="79">
        <f t="shared" si="60"/>
        <v>19063</v>
      </c>
      <c r="E38" s="80">
        <v>18530</v>
      </c>
      <c r="F38" s="80">
        <v>18715</v>
      </c>
      <c r="G38" s="36">
        <v>0.93</v>
      </c>
      <c r="H38" s="25">
        <v>1</v>
      </c>
      <c r="I38" s="25">
        <v>1</v>
      </c>
      <c r="J38" s="26"/>
      <c r="K38" s="24">
        <v>1.4</v>
      </c>
      <c r="L38" s="24">
        <v>1.68</v>
      </c>
      <c r="M38" s="24">
        <v>2.23</v>
      </c>
      <c r="N38" s="24">
        <v>2.57</v>
      </c>
      <c r="O38" s="27">
        <v>464</v>
      </c>
      <c r="P38" s="27">
        <f t="shared" si="123"/>
        <v>12060391.0196</v>
      </c>
      <c r="Q38" s="27">
        <v>127</v>
      </c>
      <c r="R38" s="27">
        <f t="shared" si="124"/>
        <v>3301012.1971749999</v>
      </c>
      <c r="S38" s="27"/>
      <c r="T38" s="27">
        <f t="shared" si="125"/>
        <v>0</v>
      </c>
      <c r="U38" s="27"/>
      <c r="V38" s="27">
        <f t="shared" si="126"/>
        <v>0</v>
      </c>
      <c r="W38" s="27"/>
      <c r="X38" s="27">
        <f t="shared" si="127"/>
        <v>0</v>
      </c>
      <c r="Y38" s="27">
        <v>130</v>
      </c>
      <c r="Z38" s="27">
        <f t="shared" si="128"/>
        <v>3378988.8632500004</v>
      </c>
      <c r="AA38" s="27"/>
      <c r="AB38" s="27">
        <f t="shared" si="129"/>
        <v>0</v>
      </c>
      <c r="AC38" s="27"/>
      <c r="AD38" s="27">
        <f t="shared" si="130"/>
        <v>0</v>
      </c>
      <c r="AE38" s="27">
        <v>0</v>
      </c>
      <c r="AF38" s="27">
        <f t="shared" si="131"/>
        <v>0</v>
      </c>
      <c r="AG38" s="27"/>
      <c r="AH38" s="27">
        <f t="shared" si="132"/>
        <v>0</v>
      </c>
      <c r="AI38" s="27">
        <v>6</v>
      </c>
      <c r="AJ38" s="27">
        <f t="shared" si="133"/>
        <v>132787.82265000002</v>
      </c>
      <c r="AK38" s="27"/>
      <c r="AL38" s="27">
        <f t="shared" si="134"/>
        <v>0</v>
      </c>
      <c r="AM38" s="30">
        <v>0</v>
      </c>
      <c r="AN38" s="27">
        <f t="shared" si="135"/>
        <v>0</v>
      </c>
      <c r="AO38" s="31">
        <v>310</v>
      </c>
      <c r="AP38" s="27">
        <f t="shared" si="136"/>
        <v>9313630.7905199993</v>
      </c>
      <c r="AQ38" s="27">
        <v>46</v>
      </c>
      <c r="AR38" s="27">
        <f t="shared" si="137"/>
        <v>1221647.96838</v>
      </c>
      <c r="AS38" s="27">
        <v>380</v>
      </c>
      <c r="AT38" s="27">
        <f t="shared" si="138"/>
        <v>11416708.710960001</v>
      </c>
      <c r="AU38" s="27"/>
      <c r="AV38" s="27">
        <f t="shared" si="139"/>
        <v>0</v>
      </c>
      <c r="AW38" s="27"/>
      <c r="AX38" s="27">
        <f t="shared" si="140"/>
        <v>0</v>
      </c>
      <c r="AY38" s="27"/>
      <c r="AZ38" s="27">
        <f t="shared" si="141"/>
        <v>0</v>
      </c>
      <c r="BA38" s="27">
        <v>29</v>
      </c>
      <c r="BB38" s="27">
        <f t="shared" si="142"/>
        <v>847486.23917999992</v>
      </c>
      <c r="BC38" s="27"/>
      <c r="BD38" s="27">
        <f t="shared" si="143"/>
        <v>0</v>
      </c>
      <c r="BE38" s="27"/>
      <c r="BF38" s="27">
        <f t="shared" si="144"/>
        <v>0</v>
      </c>
      <c r="BG38" s="27"/>
      <c r="BH38" s="27">
        <f t="shared" si="145"/>
        <v>0</v>
      </c>
      <c r="BI38" s="27"/>
      <c r="BJ38" s="27">
        <f t="shared" si="146"/>
        <v>0</v>
      </c>
      <c r="BK38" s="27">
        <v>170</v>
      </c>
      <c r="BL38" s="27">
        <f t="shared" si="147"/>
        <v>4448565.1922249999</v>
      </c>
      <c r="BM38" s="27">
        <v>303</v>
      </c>
      <c r="BN38" s="27">
        <f t="shared" si="148"/>
        <v>7586102.4987300001</v>
      </c>
      <c r="BO38" s="37">
        <v>72</v>
      </c>
      <c r="BP38" s="27">
        <f t="shared" si="149"/>
        <v>1924356.2083200004</v>
      </c>
      <c r="BQ38" s="27"/>
      <c r="BR38" s="27">
        <f t="shared" si="150"/>
        <v>0</v>
      </c>
      <c r="BS38" s="27"/>
      <c r="BT38" s="27">
        <f t="shared" si="151"/>
        <v>0</v>
      </c>
      <c r="BU38" s="27">
        <v>8</v>
      </c>
      <c r="BV38" s="27">
        <f t="shared" si="152"/>
        <v>147635.79375999997</v>
      </c>
      <c r="BW38" s="27">
        <v>5</v>
      </c>
      <c r="BX38" s="27">
        <f t="shared" si="153"/>
        <v>133635.84780000002</v>
      </c>
      <c r="BY38" s="27"/>
      <c r="BZ38" s="27">
        <f t="shared" si="154"/>
        <v>0</v>
      </c>
      <c r="CA38" s="27"/>
      <c r="CB38" s="27">
        <f t="shared" si="155"/>
        <v>0</v>
      </c>
      <c r="CC38" s="27">
        <v>5</v>
      </c>
      <c r="CD38" s="27">
        <f t="shared" si="156"/>
        <v>133635.84780000002</v>
      </c>
      <c r="CE38" s="27"/>
      <c r="CF38" s="27">
        <f t="shared" si="157"/>
        <v>0</v>
      </c>
      <c r="CG38" s="27">
        <v>9</v>
      </c>
      <c r="CH38" s="27">
        <f t="shared" si="158"/>
        <v>166090.26798</v>
      </c>
      <c r="CI38" s="27">
        <v>30</v>
      </c>
      <c r="CJ38" s="27">
        <f t="shared" si="159"/>
        <v>553634.22659999994</v>
      </c>
      <c r="CK38" s="27">
        <v>47</v>
      </c>
      <c r="CL38" s="27">
        <f t="shared" si="160"/>
        <v>1144593.4839499998</v>
      </c>
      <c r="CM38" s="27">
        <v>77</v>
      </c>
      <c r="CN38" s="27">
        <f t="shared" si="161"/>
        <v>2293318.7214630004</v>
      </c>
      <c r="CO38" s="27">
        <v>60</v>
      </c>
      <c r="CP38" s="27">
        <f t="shared" si="162"/>
        <v>2054364.4888200001</v>
      </c>
      <c r="CQ38" s="32">
        <v>60</v>
      </c>
      <c r="CR38" s="27">
        <f t="shared" si="163"/>
        <v>1659434.1539999994</v>
      </c>
      <c r="CS38" s="40">
        <v>62</v>
      </c>
      <c r="CT38" s="27">
        <f t="shared" si="164"/>
        <v>2074831.0512720002</v>
      </c>
      <c r="CU38" s="27">
        <v>87</v>
      </c>
      <c r="CV38" s="27">
        <f t="shared" si="165"/>
        <v>2530761.0248340005</v>
      </c>
      <c r="CW38" s="27">
        <v>30</v>
      </c>
      <c r="CX38" s="27">
        <f t="shared" si="166"/>
        <v>1005812.01063</v>
      </c>
      <c r="CY38" s="27">
        <v>81</v>
      </c>
      <c r="CZ38" s="27">
        <f t="shared" si="167"/>
        <v>2710666.3734359997</v>
      </c>
      <c r="DA38" s="27">
        <v>96</v>
      </c>
      <c r="DB38" s="27">
        <f t="shared" si="168"/>
        <v>3218598.434016</v>
      </c>
      <c r="DC38" s="27">
        <v>65</v>
      </c>
      <c r="DD38" s="27">
        <f t="shared" si="169"/>
        <v>1797720.3334999999</v>
      </c>
      <c r="DE38" s="27">
        <v>48</v>
      </c>
      <c r="DF38" s="27">
        <f t="shared" si="170"/>
        <v>1367094.3232800001</v>
      </c>
      <c r="DG38" s="27">
        <v>30</v>
      </c>
      <c r="DH38" s="27">
        <f t="shared" si="171"/>
        <v>1113183.6344999999</v>
      </c>
      <c r="DI38" s="27">
        <v>31</v>
      </c>
      <c r="DJ38" s="27">
        <f t="shared" si="172"/>
        <v>1115665.8193800002</v>
      </c>
      <c r="DK38" s="27">
        <v>6</v>
      </c>
      <c r="DL38" s="27">
        <f t="shared" si="173"/>
        <v>295523.75058750005</v>
      </c>
      <c r="DM38" s="27">
        <v>8</v>
      </c>
      <c r="DN38" s="27">
        <f t="shared" si="174"/>
        <v>425910.00408999994</v>
      </c>
      <c r="DO38" s="27"/>
      <c r="DP38" s="27">
        <f t="shared" si="57"/>
        <v>0</v>
      </c>
      <c r="DQ38" s="27">
        <f t="shared" si="122"/>
        <v>2882</v>
      </c>
      <c r="DR38" s="27">
        <f t="shared" si="122"/>
        <v>81573787.102688506</v>
      </c>
      <c r="DS38" s="38">
        <f>ROUND(DQ38*I38,0)</f>
        <v>2882</v>
      </c>
      <c r="DT38" s="67">
        <f t="shared" si="2"/>
        <v>1</v>
      </c>
    </row>
    <row r="39" spans="1:124" ht="15.75" customHeight="1" x14ac:dyDescent="0.25">
      <c r="A39" s="77">
        <v>5</v>
      </c>
      <c r="B39" s="55"/>
      <c r="C39" s="53" t="s">
        <v>164</v>
      </c>
      <c r="D39" s="79">
        <f t="shared" si="60"/>
        <v>19063</v>
      </c>
      <c r="E39" s="80">
        <v>18530</v>
      </c>
      <c r="F39" s="80">
        <v>18715</v>
      </c>
      <c r="G39" s="56">
        <v>1.37</v>
      </c>
      <c r="H39" s="25">
        <v>1</v>
      </c>
      <c r="I39" s="25">
        <v>1</v>
      </c>
      <c r="J39" s="26"/>
      <c r="K39" s="24">
        <v>1.4</v>
      </c>
      <c r="L39" s="24">
        <v>1.68</v>
      </c>
      <c r="M39" s="24">
        <v>2.23</v>
      </c>
      <c r="N39" s="24">
        <v>2.57</v>
      </c>
      <c r="O39" s="34">
        <f t="shared" ref="O39:BZ39" si="175">SUM(O40:O44)</f>
        <v>41</v>
      </c>
      <c r="P39" s="34">
        <f t="shared" si="175"/>
        <v>3276417.4064416676</v>
      </c>
      <c r="Q39" s="34">
        <f t="shared" si="175"/>
        <v>0</v>
      </c>
      <c r="R39" s="34">
        <f t="shared" si="175"/>
        <v>0</v>
      </c>
      <c r="S39" s="34">
        <v>0</v>
      </c>
      <c r="T39" s="34">
        <f t="shared" ref="T39" si="176">SUM(T40:T44)</f>
        <v>0</v>
      </c>
      <c r="U39" s="34">
        <f t="shared" si="175"/>
        <v>0</v>
      </c>
      <c r="V39" s="34">
        <f t="shared" si="175"/>
        <v>0</v>
      </c>
      <c r="W39" s="34">
        <f t="shared" si="175"/>
        <v>0</v>
      </c>
      <c r="X39" s="34">
        <f t="shared" si="175"/>
        <v>0</v>
      </c>
      <c r="Y39" s="34">
        <f t="shared" si="175"/>
        <v>97</v>
      </c>
      <c r="Z39" s="34">
        <f t="shared" si="175"/>
        <v>3030190.0128500005</v>
      </c>
      <c r="AA39" s="34">
        <f t="shared" si="175"/>
        <v>0</v>
      </c>
      <c r="AB39" s="34">
        <f t="shared" si="175"/>
        <v>0</v>
      </c>
      <c r="AC39" s="34">
        <f t="shared" si="175"/>
        <v>0</v>
      </c>
      <c r="AD39" s="34">
        <f t="shared" si="175"/>
        <v>0</v>
      </c>
      <c r="AE39" s="34">
        <f t="shared" si="175"/>
        <v>0</v>
      </c>
      <c r="AF39" s="34">
        <f t="shared" si="175"/>
        <v>0</v>
      </c>
      <c r="AG39" s="34">
        <f t="shared" si="175"/>
        <v>74</v>
      </c>
      <c r="AH39" s="34">
        <f t="shared" si="175"/>
        <v>3271386.653791667</v>
      </c>
      <c r="AI39" s="34">
        <f t="shared" si="175"/>
        <v>0</v>
      </c>
      <c r="AJ39" s="34">
        <f t="shared" si="175"/>
        <v>0</v>
      </c>
      <c r="AK39" s="34">
        <f t="shared" si="175"/>
        <v>0</v>
      </c>
      <c r="AL39" s="34">
        <f t="shared" si="175"/>
        <v>0</v>
      </c>
      <c r="AM39" s="34">
        <f t="shared" si="175"/>
        <v>0</v>
      </c>
      <c r="AN39" s="34">
        <f t="shared" si="175"/>
        <v>0</v>
      </c>
      <c r="AO39" s="34">
        <f t="shared" si="175"/>
        <v>55</v>
      </c>
      <c r="AP39" s="34">
        <f t="shared" si="175"/>
        <v>1949304.4810959999</v>
      </c>
      <c r="AQ39" s="34">
        <f t="shared" si="175"/>
        <v>16</v>
      </c>
      <c r="AR39" s="34">
        <f t="shared" si="175"/>
        <v>511732.85632000008</v>
      </c>
      <c r="AS39" s="34">
        <f t="shared" si="175"/>
        <v>135</v>
      </c>
      <c r="AT39" s="34">
        <f t="shared" si="175"/>
        <v>7572372.7273600008</v>
      </c>
      <c r="AU39" s="34">
        <f t="shared" si="175"/>
        <v>0</v>
      </c>
      <c r="AV39" s="34">
        <f t="shared" si="175"/>
        <v>0</v>
      </c>
      <c r="AW39" s="34">
        <f t="shared" si="175"/>
        <v>0</v>
      </c>
      <c r="AX39" s="34">
        <f t="shared" si="175"/>
        <v>0</v>
      </c>
      <c r="AY39" s="34">
        <f t="shared" si="175"/>
        <v>0</v>
      </c>
      <c r="AZ39" s="34">
        <f t="shared" si="175"/>
        <v>0</v>
      </c>
      <c r="BA39" s="34">
        <f t="shared" si="175"/>
        <v>8</v>
      </c>
      <c r="BB39" s="34">
        <f t="shared" si="175"/>
        <v>281552.71424</v>
      </c>
      <c r="BC39" s="34">
        <f t="shared" si="175"/>
        <v>0</v>
      </c>
      <c r="BD39" s="34">
        <f t="shared" si="175"/>
        <v>0</v>
      </c>
      <c r="BE39" s="34">
        <f t="shared" si="175"/>
        <v>0</v>
      </c>
      <c r="BF39" s="34">
        <f t="shared" si="175"/>
        <v>0</v>
      </c>
      <c r="BG39" s="34">
        <f t="shared" si="175"/>
        <v>0</v>
      </c>
      <c r="BH39" s="34">
        <f t="shared" si="175"/>
        <v>0</v>
      </c>
      <c r="BI39" s="34">
        <f t="shared" si="175"/>
        <v>0</v>
      </c>
      <c r="BJ39" s="34">
        <f t="shared" si="175"/>
        <v>0</v>
      </c>
      <c r="BK39" s="34">
        <f t="shared" si="175"/>
        <v>74</v>
      </c>
      <c r="BL39" s="34">
        <f t="shared" si="175"/>
        <v>2332049.8616800006</v>
      </c>
      <c r="BM39" s="34">
        <f t="shared" si="175"/>
        <v>140</v>
      </c>
      <c r="BN39" s="34">
        <f t="shared" si="175"/>
        <v>4271035.7408833336</v>
      </c>
      <c r="BO39" s="34">
        <f t="shared" si="175"/>
        <v>12</v>
      </c>
      <c r="BP39" s="34">
        <f t="shared" si="175"/>
        <v>381652.48576000007</v>
      </c>
      <c r="BQ39" s="34">
        <f t="shared" si="175"/>
        <v>48</v>
      </c>
      <c r="BR39" s="34">
        <f t="shared" si="175"/>
        <v>1917449.3998800002</v>
      </c>
      <c r="BS39" s="34">
        <f t="shared" si="175"/>
        <v>3</v>
      </c>
      <c r="BT39" s="34">
        <f t="shared" si="175"/>
        <v>80468.897599999997</v>
      </c>
      <c r="BU39" s="34">
        <f t="shared" si="175"/>
        <v>5</v>
      </c>
      <c r="BV39" s="34">
        <f t="shared" si="175"/>
        <v>111123.71573333335</v>
      </c>
      <c r="BW39" s="34">
        <f t="shared" si="175"/>
        <v>0</v>
      </c>
      <c r="BX39" s="34">
        <f t="shared" si="175"/>
        <v>0</v>
      </c>
      <c r="BY39" s="34">
        <f t="shared" si="175"/>
        <v>0</v>
      </c>
      <c r="BZ39" s="34">
        <f t="shared" si="175"/>
        <v>0</v>
      </c>
      <c r="CA39" s="34">
        <f t="shared" ref="CA39:DS39" si="177">SUM(CA40:CA44)</f>
        <v>0</v>
      </c>
      <c r="CB39" s="34">
        <f t="shared" si="177"/>
        <v>0</v>
      </c>
      <c r="CC39" s="34">
        <f t="shared" si="177"/>
        <v>2</v>
      </c>
      <c r="CD39" s="34">
        <f t="shared" si="177"/>
        <v>64375.11808</v>
      </c>
      <c r="CE39" s="34">
        <f t="shared" si="177"/>
        <v>0</v>
      </c>
      <c r="CF39" s="34">
        <f t="shared" si="177"/>
        <v>0</v>
      </c>
      <c r="CG39" s="34">
        <f t="shared" si="177"/>
        <v>0</v>
      </c>
      <c r="CH39" s="34">
        <f t="shared" si="177"/>
        <v>0</v>
      </c>
      <c r="CI39" s="34">
        <f t="shared" si="177"/>
        <v>3</v>
      </c>
      <c r="CJ39" s="34">
        <f t="shared" si="177"/>
        <v>66674.229439999996</v>
      </c>
      <c r="CK39" s="34">
        <f t="shared" si="177"/>
        <v>15</v>
      </c>
      <c r="CL39" s="34">
        <f t="shared" si="177"/>
        <v>437831.2297333334</v>
      </c>
      <c r="CM39" s="34">
        <f t="shared" si="177"/>
        <v>46</v>
      </c>
      <c r="CN39" s="34">
        <f t="shared" si="177"/>
        <v>1631679.7773850001</v>
      </c>
      <c r="CO39" s="34">
        <f t="shared" si="177"/>
        <v>30</v>
      </c>
      <c r="CP39" s="34">
        <f t="shared" si="177"/>
        <v>1235932.1844029999</v>
      </c>
      <c r="CQ39" s="47">
        <f t="shared" si="177"/>
        <v>5</v>
      </c>
      <c r="CR39" s="34">
        <f t="shared" si="177"/>
        <v>166538.19466666665</v>
      </c>
      <c r="CS39" s="34">
        <f t="shared" si="177"/>
        <v>11</v>
      </c>
      <c r="CT39" s="34">
        <f t="shared" si="177"/>
        <v>745586.18422399997</v>
      </c>
      <c r="CU39" s="34">
        <f t="shared" si="177"/>
        <v>9</v>
      </c>
      <c r="CV39" s="34">
        <f t="shared" si="177"/>
        <v>307782.57921600004</v>
      </c>
      <c r="CW39" s="34">
        <f t="shared" si="177"/>
        <v>16</v>
      </c>
      <c r="CX39" s="34">
        <f t="shared" si="177"/>
        <v>636293.2612050001</v>
      </c>
      <c r="CY39" s="34">
        <f t="shared" si="177"/>
        <v>13</v>
      </c>
      <c r="CZ39" s="34">
        <f t="shared" si="177"/>
        <v>523925.426752</v>
      </c>
      <c r="DA39" s="34">
        <f t="shared" si="177"/>
        <v>29</v>
      </c>
      <c r="DB39" s="34">
        <f t="shared" si="177"/>
        <v>1184262.5286450002</v>
      </c>
      <c r="DC39" s="34">
        <f t="shared" si="177"/>
        <v>55</v>
      </c>
      <c r="DD39" s="34">
        <f t="shared" si="177"/>
        <v>1876528.586333333</v>
      </c>
      <c r="DE39" s="34">
        <f t="shared" si="177"/>
        <v>14</v>
      </c>
      <c r="DF39" s="34">
        <f t="shared" si="177"/>
        <v>480198.00602666673</v>
      </c>
      <c r="DG39" s="34">
        <f t="shared" si="177"/>
        <v>2</v>
      </c>
      <c r="DH39" s="34">
        <f t="shared" si="177"/>
        <v>89373.883199999997</v>
      </c>
      <c r="DI39" s="34">
        <f t="shared" si="177"/>
        <v>39</v>
      </c>
      <c r="DJ39" s="34">
        <f t="shared" si="177"/>
        <v>4128311.8144799997</v>
      </c>
      <c r="DK39" s="34">
        <f t="shared" si="177"/>
        <v>3</v>
      </c>
      <c r="DL39" s="34">
        <f t="shared" si="177"/>
        <v>177949.78530000002</v>
      </c>
      <c r="DM39" s="34">
        <f t="shared" si="177"/>
        <v>12</v>
      </c>
      <c r="DN39" s="34">
        <f t="shared" si="177"/>
        <v>764806.1363766666</v>
      </c>
      <c r="DO39" s="34">
        <f t="shared" si="177"/>
        <v>0</v>
      </c>
      <c r="DP39" s="34">
        <f t="shared" si="177"/>
        <v>0</v>
      </c>
      <c r="DQ39" s="34">
        <f t="shared" si="177"/>
        <v>1012</v>
      </c>
      <c r="DR39" s="34">
        <f t="shared" si="177"/>
        <v>43504785.87910267</v>
      </c>
      <c r="DS39" s="34">
        <f t="shared" si="177"/>
        <v>1012</v>
      </c>
      <c r="DT39" s="54">
        <f t="shared" si="2"/>
        <v>1</v>
      </c>
    </row>
    <row r="40" spans="1:124" ht="15.75" customHeight="1" x14ac:dyDescent="0.25">
      <c r="A40" s="77"/>
      <c r="B40" s="35">
        <v>22</v>
      </c>
      <c r="C40" s="23" t="s">
        <v>165</v>
      </c>
      <c r="D40" s="79">
        <f t="shared" si="60"/>
        <v>19063</v>
      </c>
      <c r="E40" s="80">
        <v>18530</v>
      </c>
      <c r="F40" s="80">
        <v>18715</v>
      </c>
      <c r="G40" s="36">
        <v>1.1200000000000001</v>
      </c>
      <c r="H40" s="25">
        <v>1</v>
      </c>
      <c r="I40" s="25">
        <v>1</v>
      </c>
      <c r="J40" s="26"/>
      <c r="K40" s="24">
        <v>1.4</v>
      </c>
      <c r="L40" s="24">
        <v>1.68</v>
      </c>
      <c r="M40" s="24">
        <v>2.23</v>
      </c>
      <c r="N40" s="24">
        <v>2.57</v>
      </c>
      <c r="O40" s="27">
        <v>11</v>
      </c>
      <c r="P40" s="27">
        <f t="shared" ref="P40:P44" si="178">(O40/12*5*$D40*$G40*$H40*$K40*P$11)+(O40/12*4*$E40*$G40*$I40*$K40*P$12)+(O40/12*3*$F40*$G40*$I40*$K40*P$12)</f>
        <v>344327.07026666671</v>
      </c>
      <c r="Q40" s="27">
        <v>0</v>
      </c>
      <c r="R40" s="27">
        <f t="shared" ref="R40:R44" si="179">(Q40/12*5*$D40*$G40*$H40*$K40*R$11)+(Q40/12*4*$E40*$G40*$I40*$K40*R$12)+(Q40/12*3*$F40*$G40*$I40*$K40*R$12)</f>
        <v>0</v>
      </c>
      <c r="S40" s="27">
        <v>0</v>
      </c>
      <c r="T40" s="27">
        <f t="shared" ref="T40:T44" si="180">(S40/12*5*$D40*$G40*$H40*$K40*T$11)+(S40/12*4*$E40*$G40*$I40*$K40*T$12)+(S40/12*3*$F40*$G40*$I40*$K40*T$12)</f>
        <v>0</v>
      </c>
      <c r="U40" s="27"/>
      <c r="V40" s="27">
        <f t="shared" ref="V40:V44" si="181">(U40/12*5*$D40*$G40*$H40*$K40*V$11)+(U40/12*4*$E40*$G40*$I40*$K40*V$12)+(U40/12*3*$F40*$G40*$I40*$K40*V$12)</f>
        <v>0</v>
      </c>
      <c r="W40" s="27">
        <v>0</v>
      </c>
      <c r="X40" s="27">
        <f t="shared" ref="X40:X44" si="182">(W40/12*5*$D40*$G40*$H40*$K40*X$11)+(W40/12*4*$E40*$G40*$I40*$K40*X$12)+(W40/12*3*$F40*$G40*$I40*$K40*X$12)</f>
        <v>0</v>
      </c>
      <c r="Y40" s="27">
        <v>93</v>
      </c>
      <c r="Z40" s="27">
        <f t="shared" ref="Z40:Z44" si="183">(Y40/12*5*$D40*$G40*$H40*$K40*Z$11)+(Y40/12*4*$E40*$G40*$I40*$K40*Z$12)+(Y40/12*3*$F40*$G40*$I40*$K40*Z$12)</f>
        <v>2911128.8668000004</v>
      </c>
      <c r="AA40" s="27">
        <v>0</v>
      </c>
      <c r="AB40" s="27">
        <f t="shared" ref="AB40:AB44" si="184">(AA40/12*5*$D40*$G40*$H40*$K40*AB$11)+(AA40/12*4*$E40*$G40*$I40*$K40*AB$12)+(AA40/12*3*$F40*$G40*$I40*$K40*AB$12)</f>
        <v>0</v>
      </c>
      <c r="AC40" s="27">
        <v>0</v>
      </c>
      <c r="AD40" s="27">
        <f t="shared" ref="AD40:AD44" si="185">(AC40/12*5*$D40*$G40*$H40*$K40*AD$11)+(AC40/12*4*$E40*$G40*$I40*$K40*AD$12)+(AC40/12*3*$F40*$G40*$I40*$K40*AD$12)</f>
        <v>0</v>
      </c>
      <c r="AE40" s="27">
        <v>0</v>
      </c>
      <c r="AF40" s="27">
        <f t="shared" ref="AF40:AF44" si="186">(AE40/12*5*$D40*$G40*$H40*$K40*AF$11)+(AE40/12*4*$E40*$G40*$I40*$K40*AF$12)+(AE40/12*3*$F40*$G40*$I40*$K40*AF$12)</f>
        <v>0</v>
      </c>
      <c r="AG40" s="27">
        <v>14</v>
      </c>
      <c r="AH40" s="27">
        <f t="shared" ref="AH40:AH44" si="187">(AG40/12*5*$D40*$G40*$H40*$K40*AH$11)+(AG40/12*4*$E40*$G40*$I40*$K40*AH$12)+(AG40/12*3*$F40*$G40*$I40*$K40*AH$12)</f>
        <v>438234.45306666673</v>
      </c>
      <c r="AI40" s="27">
        <v>0</v>
      </c>
      <c r="AJ40" s="27">
        <f t="shared" ref="AJ40:AJ44" si="188">(AI40/12*5*$D40*$G40*$H40*$K40*AJ$11)+(AI40/12*4*$E40*$G40*$I40*$K40*AJ$12)+(AI40/12*3*$F40*$G40*$I40*$K40*AJ$12)</f>
        <v>0</v>
      </c>
      <c r="AK40" s="27"/>
      <c r="AL40" s="27">
        <f t="shared" ref="AL40:AL44" si="189">(AK40/12*5*$D40*$G40*$H40*$K40*AL$11)+(AK40/12*4*$E40*$G40*$I40*$K40*AL$12)+(AK40/12*3*$F40*$G40*$I40*$K40*AL$12)</f>
        <v>0</v>
      </c>
      <c r="AM40" s="30">
        <v>0</v>
      </c>
      <c r="AN40" s="27">
        <f t="shared" ref="AN40:AN44" si="190">(AM40/12*5*$D40*$G40*$H40*$K40*AN$11)+(AM40/12*4*$E40*$G40*$I40*$K40*AN$12)+(AM40/12*3*$F40*$G40*$I40*$K40*AN$12)</f>
        <v>0</v>
      </c>
      <c r="AO40" s="31">
        <v>38</v>
      </c>
      <c r="AP40" s="27">
        <f t="shared" ref="AP40:AP44" si="191">(AO40/12*5*$D40*$G40*$H40*$L40*AP$11)+(AO40/12*4*$E40*$G40*$I40*$L40*AP$12)+(AO40/12*3*$F40*$G40*$I40*$L40*AP$12)</f>
        <v>1374915.4576640001</v>
      </c>
      <c r="AQ40" s="27">
        <v>16</v>
      </c>
      <c r="AR40" s="27">
        <f t="shared" ref="AR40:AR44" si="192">(AQ40/12*5*$D40*$G40*$H40*$L40*AR$11)+(AQ40/12*4*$E40*$G40*$I40*$L40*AR$12)+(AQ40/12*3*$F40*$G40*$I40*$L40*AR$12)</f>
        <v>511732.85632000008</v>
      </c>
      <c r="AS40" s="27">
        <v>105</v>
      </c>
      <c r="AT40" s="27">
        <f t="shared" ref="AT40:AT44" si="193">(AS40/12*5*$D40*$G40*$H40*$L40*AT$11)+(AS40/12*4*$E40*$G40*$I40*$L40*AT$12)+(AS40/12*3*$F40*$G40*$I40*$L40*AT$13)</f>
        <v>3799108.5014399998</v>
      </c>
      <c r="AU40" s="27">
        <v>0</v>
      </c>
      <c r="AV40" s="27">
        <f t="shared" ref="AV40:AV44" si="194">(AU40/12*5*$D40*$G40*$H40*$L40*AV$11)+(AU40/12*4*$E40*$G40*$I40*$L40*AV$12)+(AU40/12*3*$F40*$G40*$I40*$L40*AV$12)</f>
        <v>0</v>
      </c>
      <c r="AW40" s="27"/>
      <c r="AX40" s="27">
        <f t="shared" ref="AX40:AX44" si="195">(AW40/12*5*$D40*$G40*$H40*$K40*AX$11)+(AW40/12*4*$E40*$G40*$I40*$K40*AX$12)+(AW40/12*3*$F40*$G40*$I40*$K40*AX$12)</f>
        <v>0</v>
      </c>
      <c r="AY40" s="27"/>
      <c r="AZ40" s="27">
        <f t="shared" ref="AZ40:AZ44" si="196">(AY40/12*5*$D40*$G40*$H40*$K40*AZ$11)+(AY40/12*4*$E40*$G40*$I40*$K40*AZ$12)+(AY40/12*3*$F40*$G40*$I40*$K40*AZ$12)</f>
        <v>0</v>
      </c>
      <c r="BA40" s="27">
        <v>8</v>
      </c>
      <c r="BB40" s="27">
        <f t="shared" ref="BB40:BB44" si="197">(BA40/12*5*$D40*$G40*$H40*$L40*BB$11)+(BA40/12*4*$E40*$G40*$I40*$L40*BB$12)+(BA40/12*3*$F40*$G40*$I40*$L40*BB$12)</f>
        <v>281552.71424</v>
      </c>
      <c r="BC40" s="27">
        <v>0</v>
      </c>
      <c r="BD40" s="27">
        <f t="shared" ref="BD40:BD44" si="198">(BC40/12*5*$D40*$G40*$H40*$K40*BD$11)+(BC40/12*4*$E40*$G40*$I40*$K40*BD$12)+(BC40/12*3*$F40*$G40*$I40*$K40*BD$12)</f>
        <v>0</v>
      </c>
      <c r="BE40" s="27">
        <v>0</v>
      </c>
      <c r="BF40" s="27">
        <f t="shared" ref="BF40:BF44" si="199">(BE40/12*5*$D40*$G40*$H40*$K40*BF$11)+(BE40/12*4*$E40*$G40*$I40*$K40*BF$12)+(BE40/12*3*$F40*$G40*$I40*$K40*BF$12)</f>
        <v>0</v>
      </c>
      <c r="BG40" s="27">
        <v>0</v>
      </c>
      <c r="BH40" s="27">
        <f t="shared" ref="BH40:BH44" si="200">(BG40/12*5*$D40*$G40*$H40*$K40*BH$11)+(BG40/12*4*$E40*$G40*$I40*$K40*BH$12)+(BG40/12*3*$F40*$G40*$I40*$K40*BH$12)</f>
        <v>0</v>
      </c>
      <c r="BI40" s="27">
        <v>0</v>
      </c>
      <c r="BJ40" s="27">
        <f t="shared" ref="BJ40:BJ44" si="201">(BI40/12*5*$D40*$G40*$H40*$L40*BJ$11)+(BI40/12*4*$E40*$G40*$I40*$L40*BJ$12)+(BI40/12*3*$F40*$G40*$I40*$L40*BJ$12)</f>
        <v>0</v>
      </c>
      <c r="BK40" s="27">
        <v>74</v>
      </c>
      <c r="BL40" s="27">
        <f t="shared" ref="BL40:BL44" si="202">(BK40/12*5*$D40*$G40*$H40*$K40*BL$11)+(BK40/12*4*$E40*$G40*$I40*$K40*BL$12)+(BK40/12*3*$F40*$G40*$I40*$K40*BL$12)</f>
        <v>2332049.8616800006</v>
      </c>
      <c r="BM40" s="27">
        <v>135</v>
      </c>
      <c r="BN40" s="27">
        <f t="shared" ref="BN40:BN44" si="203">(BM40/12*5*$D40*$G40*$H40*$K40*BN$11)+(BM40/12*4*$E40*$G40*$I40*$K40*BN$12)+(BM40/12*3*$F40*$G40*$I40*$K40*BN$13)</f>
        <v>4070473.3944000006</v>
      </c>
      <c r="BO40" s="37">
        <v>10</v>
      </c>
      <c r="BP40" s="27">
        <f t="shared" ref="BP40:BP44" si="204">(BO40/12*5*$D40*$G40*$H40*$L40*BP$11)+(BO40/12*4*$E40*$G40*$I40*$L40*BP$12)+(BO40/12*3*$F40*$G40*$I40*$L40*BP$12)</f>
        <v>321875.59040000004</v>
      </c>
      <c r="BQ40" s="27">
        <v>27</v>
      </c>
      <c r="BR40" s="27">
        <f t="shared" ref="BR40:BR44" si="205">(BQ40/12*5*$D40*$G40*$H40*$L40*BR$11)+(BQ40/12*4*$E40*$G40*$I40*$L40*BR$12)+(BQ40/12*3*$F40*$G40*$I40*$L40*BR$12)</f>
        <v>1079167.50144</v>
      </c>
      <c r="BS40" s="27">
        <v>3</v>
      </c>
      <c r="BT40" s="27">
        <f t="shared" ref="BT40:BT44" si="206">(BS40/12*5*$D40*$G40*$H40*$K40*BT$11)+(BS40/12*4*$E40*$G40*$I40*$K40*BT$12)+(BS40/12*3*$F40*$G40*$I40*$K40*BT$12)</f>
        <v>80468.897599999997</v>
      </c>
      <c r="BU40" s="27">
        <v>5</v>
      </c>
      <c r="BV40" s="27">
        <f t="shared" ref="BV40:BV44" si="207">(BU40/12*5*$D40*$G40*$H40*$K40*BV$11)+(BU40/12*4*$E40*$G40*$I40*$K40*BV$12)+(BU40/12*3*$F40*$G40*$I40*$K40*BV$12)</f>
        <v>111123.71573333335</v>
      </c>
      <c r="BW40" s="27"/>
      <c r="BX40" s="27">
        <f t="shared" ref="BX40:BX44" si="208">(BW40/12*5*$D40*$G40*$H40*$L40*BX$11)+(BW40/12*4*$E40*$G40*$I40*$L40*BX$12)+(BW40/12*3*$F40*$G40*$I40*$L40*BX$12)</f>
        <v>0</v>
      </c>
      <c r="BY40" s="27"/>
      <c r="BZ40" s="27">
        <f t="shared" ref="BZ40:BZ44" si="209">(BY40/12*5*$D40*$G40*$H40*$L40*BZ$11)+(BY40/12*4*$E40*$G40*$I40*$L40*BZ$12)+(BY40/12*3*$F40*$G40*$I40*$L40*BZ$12)</f>
        <v>0</v>
      </c>
      <c r="CA40" s="27">
        <v>0</v>
      </c>
      <c r="CB40" s="27">
        <f t="shared" ref="CB40:CB44" si="210">(CA40/12*5*$D40*$G40*$H40*$K40*CB$11)+(CA40/12*4*$E40*$G40*$I40*$K40*CB$12)+(CA40/12*3*$F40*$G40*$I40*$K40*CB$12)</f>
        <v>0</v>
      </c>
      <c r="CC40" s="27">
        <v>2</v>
      </c>
      <c r="CD40" s="27">
        <f t="shared" ref="CD40:CD44" si="211">(CC40/12*5*$D40*$G40*$H40*$L40*CD$11)+(CC40/12*4*$E40*$G40*$I40*$L40*CD$12)+(CC40/12*3*$F40*$G40*$I40*$L40*CD$12)</f>
        <v>64375.11808</v>
      </c>
      <c r="CE40" s="27">
        <v>0</v>
      </c>
      <c r="CF40" s="27">
        <f t="shared" ref="CF40:CF44" si="212">(CE40/12*5*$D40*$G40*$H40*$K40*CF$11)+(CE40/12*4*$E40*$G40*$I40*$K40*CF$12)+(CE40/12*3*$F40*$G40*$I40*$K40*CF$12)</f>
        <v>0</v>
      </c>
      <c r="CG40" s="27"/>
      <c r="CH40" s="27">
        <f t="shared" ref="CH40:CH44" si="213">(CG40/12*5*$D40*$G40*$H40*$K40*CH$11)+(CG40/12*4*$E40*$G40*$I40*$K40*CH$12)+(CG40/12*3*$F40*$G40*$I40*$K40*CH$12)</f>
        <v>0</v>
      </c>
      <c r="CI40" s="27">
        <v>3</v>
      </c>
      <c r="CJ40" s="27">
        <f t="shared" ref="CJ40:CJ44" si="214">(CI40/12*5*$D40*$G40*$H40*$K40*CJ$11)+(CI40/12*4*$E40*$G40*$I40*$K40*CJ$12)+(CI40/12*3*$F40*$G40*$I40*$K40*CJ$12)</f>
        <v>66674.229439999996</v>
      </c>
      <c r="CK40" s="27">
        <v>14</v>
      </c>
      <c r="CL40" s="27">
        <f t="shared" ref="CL40:CL44" si="215">(CK40/12*5*$D40*$G40*$H40*$K40*CL$11)+(CK40/12*4*$E40*$G40*$I40*$K40*CL$12)+(CK40/12*3*$F40*$G40*$I40*$K40*CL$12)</f>
        <v>410597.70826666674</v>
      </c>
      <c r="CM40" s="27">
        <v>37</v>
      </c>
      <c r="CN40" s="27">
        <f t="shared" ref="CN40:CN44" si="216">(CM40/12*5*$D40*$G40*$H40*$L40*CN$11)+(CM40/12*4*$E40*$G40*$I40*$L40*CN$12)+(CM40/12*3*$F40*$G40*$I40*$L40*CN$12)</f>
        <v>1327120.9023520001</v>
      </c>
      <c r="CO40" s="27">
        <v>29</v>
      </c>
      <c r="CP40" s="27">
        <f t="shared" ref="CP40:CP44" si="217">(CO40/12*5*$D40*$G40*$H40*$L40*CP$11)+(CO40/12*4*$E40*$G40*$I40*$L40*CP$12)+(CO40/12*3*$F40*$G40*$I40*$L40*CP$12)</f>
        <v>1195802.125392</v>
      </c>
      <c r="CQ40" s="32">
        <v>5</v>
      </c>
      <c r="CR40" s="27">
        <f t="shared" ref="CR40:CR44" si="218">(CQ40/12*5*$D40*$G40*$H40*$K40*CR$11)+(CQ40/12*4*$E40*$G40*$I40*$K40*CR$12)+(CQ40/12*3*$F40*$G40*$I40*$K40*CR$12)</f>
        <v>166538.19466666665</v>
      </c>
      <c r="CS40" s="27">
        <v>9</v>
      </c>
      <c r="CT40" s="27">
        <f t="shared" ref="CT40:CT44" si="219">(CS40/12*5*$D40*$G40*$H40*$L40*CT$11)+(CS40/12*4*$E40*$G40*$I40*$L40*CT$12)+(CS40/12*3*$F40*$G40*$I40*$L40*CT$12)</f>
        <v>362717.60313599999</v>
      </c>
      <c r="CU40" s="27">
        <v>6</v>
      </c>
      <c r="CV40" s="27">
        <f t="shared" ref="CV40:CV44" si="220">(CU40/12*5*$D40*$G40*$H40*$L40*CV$11)+(CU40/12*4*$E40*$G40*$I40*$L40*CV$12)+(CU40/12*3*$F40*$G40*$I40*$L40*CV$12)</f>
        <v>210192.980928</v>
      </c>
      <c r="CW40" s="27">
        <v>12</v>
      </c>
      <c r="CX40" s="27">
        <f t="shared" ref="CX40:CX44" si="221">(CW40/12*5*$D40*$G40*$H40*$L40*CX$11)+(CW40/12*4*$E40*$G40*$I40*$L40*CX$12)+(CW40/12*3*$F40*$G40*$I40*$L40*CX$12)</f>
        <v>484520.19436800003</v>
      </c>
      <c r="CY40" s="27">
        <v>13</v>
      </c>
      <c r="CZ40" s="27">
        <f t="shared" ref="CZ40:CZ44" si="222">(CY40/12*5*$D40*$G40*$H40*$L40*CZ$11)+(CY40/12*4*$E40*$G40*$I40*$L40*CZ$12)+(CY40/12*3*$F40*$G40*$I40*$L40*CZ$12)</f>
        <v>523925.426752</v>
      </c>
      <c r="DA40" s="27">
        <v>28</v>
      </c>
      <c r="DB40" s="27">
        <f t="shared" ref="DB40:DB44" si="223">(DA40/12*5*$D40*$G40*$H40*$L40*DB$11)+(DA40/12*4*$E40*$G40*$I40*$L40*DB$12)+(DA40/12*3*$F40*$G40*$I40*$L40*DB$12)</f>
        <v>1130547.1201920002</v>
      </c>
      <c r="DC40" s="27">
        <v>40</v>
      </c>
      <c r="DD40" s="27">
        <f t="shared" ref="DD40:DD44" si="224">(DC40/12*5*$D40*$G40*$H40*$K40*DD$11)+(DC40/12*4*$E40*$G40*$I40*$K40*DD$12)+(DC40/12*3*$F40*$G40*$I40*$K40*DD$12)</f>
        <v>1332305.5573333332</v>
      </c>
      <c r="DE40" s="27">
        <v>14</v>
      </c>
      <c r="DF40" s="27">
        <f t="shared" ref="DF40:DF44" si="225">(DE40/12*5*$D40*$G40*$H40*$K40*DF$11)+(DE40/12*4*$E40*$G40*$I40*$K40*DF$12)+(DE40/12*3*$F40*$G40*$I40*$K40*DF$12)</f>
        <v>480198.00602666673</v>
      </c>
      <c r="DG40" s="27">
        <v>2</v>
      </c>
      <c r="DH40" s="27">
        <f t="shared" ref="DH40:DH44" si="226">(DG40/12*5*$D40*$G40*$H40*$L40*DH$11)+(DG40/12*4*$E40*$G40*$I40*$L40*DH$12)+(DG40/12*3*$F40*$G40*$I40*$L40*DH$12)</f>
        <v>89373.883199999997</v>
      </c>
      <c r="DI40" s="27">
        <v>24</v>
      </c>
      <c r="DJ40" s="27">
        <f t="shared" ref="DJ40:DJ44" si="227">(DI40/12*5*$D40*$G40*$H40*$L40*DJ$11)+(DI40/12*4*$E40*$G40*$I40*$L40*DJ$12)+(DI40/12*3*$F40*$G40*$I40*$L40*DJ$12)</f>
        <v>1040204.5516800001</v>
      </c>
      <c r="DK40" s="27">
        <v>3</v>
      </c>
      <c r="DL40" s="27">
        <f t="shared" ref="DL40:DL44" si="228">(DK40/12*5*$D40*$G40*$H40*$M40*DL$11)+(DK40/12*4*$E40*$G40*$I40*$M40*DL$12)+(DK40/12*3*$F40*$G40*$I40*$M40*DL$12)</f>
        <v>177949.78530000002</v>
      </c>
      <c r="DM40" s="27">
        <v>11</v>
      </c>
      <c r="DN40" s="27">
        <f t="shared" si="174"/>
        <v>705270.32935333333</v>
      </c>
      <c r="DO40" s="27"/>
      <c r="DP40" s="27">
        <f t="shared" si="57"/>
        <v>0</v>
      </c>
      <c r="DQ40" s="27">
        <f t="shared" ref="DQ40:DR44" si="229">SUM(O40,Q40,S40,U40,W40,Y40,AA40,AC40,AE40,AG40,AI40,AK40,AM40,AO40,AQ40,AS40,AU40,AW40,AY40,BA40,BC40,BE40,BG40,BI40,BK40,BM40,BO40,BQ40,BS40,BU40,BW40,BY40,CA40,CC40,CE40,CG40,CI40,CK40,CM40,CO40,CQ40,CS40,CU40,CW40,CY40,DA40,DC40,DE40,DG40,DI40,DK40,DM40,DO40)</f>
        <v>791</v>
      </c>
      <c r="DR40" s="27">
        <f t="shared" si="229"/>
        <v>27424472.597517338</v>
      </c>
      <c r="DS40" s="38">
        <f>ROUND(DQ40*I40,0)</f>
        <v>791</v>
      </c>
      <c r="DT40" s="67">
        <f t="shared" si="2"/>
        <v>1</v>
      </c>
    </row>
    <row r="41" spans="1:124" ht="15.75" customHeight="1" x14ac:dyDescent="0.25">
      <c r="A41" s="77"/>
      <c r="B41" s="35">
        <v>23</v>
      </c>
      <c r="C41" s="23" t="s">
        <v>166</v>
      </c>
      <c r="D41" s="79">
        <f t="shared" si="60"/>
        <v>19063</v>
      </c>
      <c r="E41" s="80">
        <v>18530</v>
      </c>
      <c r="F41" s="80">
        <v>18715</v>
      </c>
      <c r="G41" s="36">
        <v>1.49</v>
      </c>
      <c r="H41" s="25">
        <v>1</v>
      </c>
      <c r="I41" s="25">
        <v>1</v>
      </c>
      <c r="J41" s="26"/>
      <c r="K41" s="24">
        <v>1.4</v>
      </c>
      <c r="L41" s="24">
        <v>1.68</v>
      </c>
      <c r="M41" s="24">
        <v>2.23</v>
      </c>
      <c r="N41" s="24">
        <v>2.57</v>
      </c>
      <c r="O41" s="27">
        <v>2</v>
      </c>
      <c r="P41" s="27">
        <f t="shared" si="178"/>
        <v>83286.904983333312</v>
      </c>
      <c r="Q41" s="27">
        <v>0</v>
      </c>
      <c r="R41" s="27">
        <f t="shared" si="179"/>
        <v>0</v>
      </c>
      <c r="S41" s="27"/>
      <c r="T41" s="27">
        <f t="shared" si="180"/>
        <v>0</v>
      </c>
      <c r="U41" s="27"/>
      <c r="V41" s="27">
        <f t="shared" si="181"/>
        <v>0</v>
      </c>
      <c r="W41" s="27"/>
      <c r="X41" s="27">
        <f t="shared" si="182"/>
        <v>0</v>
      </c>
      <c r="Y41" s="27">
        <v>0</v>
      </c>
      <c r="Z41" s="27">
        <f t="shared" si="183"/>
        <v>0</v>
      </c>
      <c r="AA41" s="27"/>
      <c r="AB41" s="27">
        <f t="shared" si="184"/>
        <v>0</v>
      </c>
      <c r="AC41" s="27"/>
      <c r="AD41" s="27">
        <f t="shared" si="185"/>
        <v>0</v>
      </c>
      <c r="AE41" s="27">
        <v>0</v>
      </c>
      <c r="AF41" s="27">
        <f t="shared" si="186"/>
        <v>0</v>
      </c>
      <c r="AG41" s="27">
        <v>1</v>
      </c>
      <c r="AH41" s="27">
        <f t="shared" si="187"/>
        <v>41643.452491666656</v>
      </c>
      <c r="AI41" s="27"/>
      <c r="AJ41" s="27">
        <f t="shared" si="188"/>
        <v>0</v>
      </c>
      <c r="AK41" s="27"/>
      <c r="AL41" s="27">
        <f t="shared" si="189"/>
        <v>0</v>
      </c>
      <c r="AM41" s="30">
        <v>0</v>
      </c>
      <c r="AN41" s="27">
        <f t="shared" si="190"/>
        <v>0</v>
      </c>
      <c r="AO41" s="31">
        <v>0</v>
      </c>
      <c r="AP41" s="27">
        <f t="shared" si="191"/>
        <v>0</v>
      </c>
      <c r="AQ41" s="27"/>
      <c r="AR41" s="27">
        <f t="shared" si="192"/>
        <v>0</v>
      </c>
      <c r="AS41" s="27"/>
      <c r="AT41" s="27">
        <f t="shared" si="193"/>
        <v>0</v>
      </c>
      <c r="AU41" s="27"/>
      <c r="AV41" s="27">
        <f t="shared" si="194"/>
        <v>0</v>
      </c>
      <c r="AW41" s="27"/>
      <c r="AX41" s="27">
        <f t="shared" si="195"/>
        <v>0</v>
      </c>
      <c r="AY41" s="27"/>
      <c r="AZ41" s="27">
        <f t="shared" si="196"/>
        <v>0</v>
      </c>
      <c r="BA41" s="27"/>
      <c r="BB41" s="27">
        <f t="shared" si="197"/>
        <v>0</v>
      </c>
      <c r="BC41" s="27"/>
      <c r="BD41" s="27">
        <f t="shared" si="198"/>
        <v>0</v>
      </c>
      <c r="BE41" s="27"/>
      <c r="BF41" s="27">
        <f t="shared" si="199"/>
        <v>0</v>
      </c>
      <c r="BG41" s="27"/>
      <c r="BH41" s="27">
        <f t="shared" si="200"/>
        <v>0</v>
      </c>
      <c r="BI41" s="27"/>
      <c r="BJ41" s="27">
        <f t="shared" si="201"/>
        <v>0</v>
      </c>
      <c r="BK41" s="27"/>
      <c r="BL41" s="27">
        <f t="shared" si="202"/>
        <v>0</v>
      </c>
      <c r="BM41" s="27">
        <v>5</v>
      </c>
      <c r="BN41" s="27">
        <f t="shared" si="203"/>
        <v>200562.34648333333</v>
      </c>
      <c r="BO41" s="37"/>
      <c r="BP41" s="27">
        <f t="shared" si="204"/>
        <v>0</v>
      </c>
      <c r="BQ41" s="27">
        <v>3</v>
      </c>
      <c r="BR41" s="27">
        <f t="shared" si="205"/>
        <v>159519.79931999999</v>
      </c>
      <c r="BS41" s="27"/>
      <c r="BT41" s="27">
        <f t="shared" si="206"/>
        <v>0</v>
      </c>
      <c r="BU41" s="27"/>
      <c r="BV41" s="27">
        <f t="shared" si="207"/>
        <v>0</v>
      </c>
      <c r="BW41" s="27"/>
      <c r="BX41" s="27">
        <f t="shared" si="208"/>
        <v>0</v>
      </c>
      <c r="BY41" s="27"/>
      <c r="BZ41" s="27">
        <f t="shared" si="209"/>
        <v>0</v>
      </c>
      <c r="CA41" s="27"/>
      <c r="CB41" s="27">
        <f t="shared" si="210"/>
        <v>0</v>
      </c>
      <c r="CC41" s="27"/>
      <c r="CD41" s="27">
        <f t="shared" si="211"/>
        <v>0</v>
      </c>
      <c r="CE41" s="27"/>
      <c r="CF41" s="27">
        <f t="shared" si="212"/>
        <v>0</v>
      </c>
      <c r="CG41" s="27"/>
      <c r="CH41" s="27">
        <f t="shared" si="213"/>
        <v>0</v>
      </c>
      <c r="CI41" s="27"/>
      <c r="CJ41" s="27">
        <f t="shared" si="214"/>
        <v>0</v>
      </c>
      <c r="CK41" s="27"/>
      <c r="CL41" s="27">
        <f t="shared" si="215"/>
        <v>0</v>
      </c>
      <c r="CM41" s="27"/>
      <c r="CN41" s="27">
        <f t="shared" si="216"/>
        <v>0</v>
      </c>
      <c r="CO41" s="27"/>
      <c r="CP41" s="27">
        <f t="shared" si="217"/>
        <v>0</v>
      </c>
      <c r="CQ41" s="32"/>
      <c r="CR41" s="27">
        <f t="shared" si="218"/>
        <v>0</v>
      </c>
      <c r="CS41" s="27"/>
      <c r="CT41" s="27">
        <f t="shared" si="219"/>
        <v>0</v>
      </c>
      <c r="CU41" s="27"/>
      <c r="CV41" s="27">
        <f t="shared" si="220"/>
        <v>0</v>
      </c>
      <c r="CW41" s="27"/>
      <c r="CX41" s="27">
        <f t="shared" si="221"/>
        <v>0</v>
      </c>
      <c r="CY41" s="27"/>
      <c r="CZ41" s="27">
        <f t="shared" si="222"/>
        <v>0</v>
      </c>
      <c r="DA41" s="27">
        <v>1</v>
      </c>
      <c r="DB41" s="27">
        <f t="shared" si="223"/>
        <v>53715.408452999996</v>
      </c>
      <c r="DC41" s="27">
        <v>6</v>
      </c>
      <c r="DD41" s="27">
        <f t="shared" si="224"/>
        <v>265866.33219999995</v>
      </c>
      <c r="DE41" s="27"/>
      <c r="DF41" s="27">
        <f t="shared" si="225"/>
        <v>0</v>
      </c>
      <c r="DG41" s="27"/>
      <c r="DH41" s="27">
        <f t="shared" si="226"/>
        <v>0</v>
      </c>
      <c r="DI41" s="27"/>
      <c r="DJ41" s="27">
        <f t="shared" si="227"/>
        <v>0</v>
      </c>
      <c r="DK41" s="27"/>
      <c r="DL41" s="27">
        <f t="shared" si="228"/>
        <v>0</v>
      </c>
      <c r="DM41" s="27"/>
      <c r="DN41" s="27">
        <f t="shared" si="174"/>
        <v>0</v>
      </c>
      <c r="DO41" s="27"/>
      <c r="DP41" s="27">
        <f t="shared" si="57"/>
        <v>0</v>
      </c>
      <c r="DQ41" s="27">
        <f t="shared" si="229"/>
        <v>18</v>
      </c>
      <c r="DR41" s="27">
        <f t="shared" si="229"/>
        <v>804594.24393133319</v>
      </c>
      <c r="DS41" s="38">
        <f>ROUND(DQ41*I41,0)</f>
        <v>18</v>
      </c>
      <c r="DT41" s="67">
        <f t="shared" si="2"/>
        <v>1</v>
      </c>
    </row>
    <row r="42" spans="1:124" ht="15.75" customHeight="1" x14ac:dyDescent="0.25">
      <c r="A42" s="77"/>
      <c r="B42" s="35">
        <v>24</v>
      </c>
      <c r="C42" s="23" t="s">
        <v>167</v>
      </c>
      <c r="D42" s="79">
        <f t="shared" si="60"/>
        <v>19063</v>
      </c>
      <c r="E42" s="80">
        <v>18530</v>
      </c>
      <c r="F42" s="80">
        <v>18715</v>
      </c>
      <c r="G42" s="36">
        <v>5.32</v>
      </c>
      <c r="H42" s="25">
        <v>1</v>
      </c>
      <c r="I42" s="25">
        <v>1</v>
      </c>
      <c r="J42" s="26"/>
      <c r="K42" s="24">
        <v>1.4</v>
      </c>
      <c r="L42" s="24">
        <v>1.68</v>
      </c>
      <c r="M42" s="24">
        <v>2.23</v>
      </c>
      <c r="N42" s="24">
        <v>2.57</v>
      </c>
      <c r="O42" s="27">
        <v>17</v>
      </c>
      <c r="P42" s="27">
        <f t="shared" si="178"/>
        <v>2527673.720366667</v>
      </c>
      <c r="Q42" s="27">
        <v>0</v>
      </c>
      <c r="R42" s="27">
        <f t="shared" si="179"/>
        <v>0</v>
      </c>
      <c r="S42" s="27"/>
      <c r="T42" s="27">
        <f t="shared" si="180"/>
        <v>0</v>
      </c>
      <c r="U42" s="27"/>
      <c r="V42" s="27">
        <f t="shared" si="181"/>
        <v>0</v>
      </c>
      <c r="W42" s="27"/>
      <c r="X42" s="27">
        <f t="shared" si="182"/>
        <v>0</v>
      </c>
      <c r="Y42" s="27"/>
      <c r="Z42" s="27">
        <f t="shared" si="183"/>
        <v>0</v>
      </c>
      <c r="AA42" s="27"/>
      <c r="AB42" s="27">
        <f t="shared" si="184"/>
        <v>0</v>
      </c>
      <c r="AC42" s="27"/>
      <c r="AD42" s="27">
        <f t="shared" si="185"/>
        <v>0</v>
      </c>
      <c r="AE42" s="27">
        <v>0</v>
      </c>
      <c r="AF42" s="27">
        <f t="shared" si="186"/>
        <v>0</v>
      </c>
      <c r="AG42" s="27">
        <v>9</v>
      </c>
      <c r="AH42" s="27">
        <f t="shared" si="187"/>
        <v>1338180.2049</v>
      </c>
      <c r="AI42" s="27"/>
      <c r="AJ42" s="27">
        <f t="shared" si="188"/>
        <v>0</v>
      </c>
      <c r="AK42" s="27"/>
      <c r="AL42" s="27">
        <f t="shared" si="189"/>
        <v>0</v>
      </c>
      <c r="AM42" s="30">
        <v>0</v>
      </c>
      <c r="AN42" s="27">
        <f t="shared" si="190"/>
        <v>0</v>
      </c>
      <c r="AO42" s="31">
        <v>0</v>
      </c>
      <c r="AP42" s="27">
        <f t="shared" si="191"/>
        <v>0</v>
      </c>
      <c r="AQ42" s="27"/>
      <c r="AR42" s="27">
        <f t="shared" si="192"/>
        <v>0</v>
      </c>
      <c r="AS42" s="27">
        <v>20</v>
      </c>
      <c r="AT42" s="27">
        <f t="shared" si="193"/>
        <v>3437288.6441600001</v>
      </c>
      <c r="AU42" s="27"/>
      <c r="AV42" s="27">
        <f t="shared" si="194"/>
        <v>0</v>
      </c>
      <c r="AW42" s="27"/>
      <c r="AX42" s="27">
        <f t="shared" si="195"/>
        <v>0</v>
      </c>
      <c r="AY42" s="27"/>
      <c r="AZ42" s="27">
        <f t="shared" si="196"/>
        <v>0</v>
      </c>
      <c r="BA42" s="27"/>
      <c r="BB42" s="27">
        <f t="shared" si="197"/>
        <v>0</v>
      </c>
      <c r="BC42" s="27"/>
      <c r="BD42" s="27">
        <f t="shared" si="198"/>
        <v>0</v>
      </c>
      <c r="BE42" s="27"/>
      <c r="BF42" s="27">
        <f t="shared" si="199"/>
        <v>0</v>
      </c>
      <c r="BG42" s="27"/>
      <c r="BH42" s="27">
        <f t="shared" si="200"/>
        <v>0</v>
      </c>
      <c r="BI42" s="27"/>
      <c r="BJ42" s="27">
        <f t="shared" si="201"/>
        <v>0</v>
      </c>
      <c r="BK42" s="27"/>
      <c r="BL42" s="27">
        <f t="shared" si="202"/>
        <v>0</v>
      </c>
      <c r="BM42" s="27"/>
      <c r="BN42" s="27">
        <f t="shared" si="203"/>
        <v>0</v>
      </c>
      <c r="BO42" s="37"/>
      <c r="BP42" s="27">
        <f t="shared" si="204"/>
        <v>0</v>
      </c>
      <c r="BQ42" s="27">
        <v>0</v>
      </c>
      <c r="BR42" s="27">
        <f t="shared" si="205"/>
        <v>0</v>
      </c>
      <c r="BS42" s="27"/>
      <c r="BT42" s="27">
        <f t="shared" si="206"/>
        <v>0</v>
      </c>
      <c r="BU42" s="27"/>
      <c r="BV42" s="27">
        <f t="shared" si="207"/>
        <v>0</v>
      </c>
      <c r="BW42" s="27"/>
      <c r="BX42" s="27">
        <f t="shared" si="208"/>
        <v>0</v>
      </c>
      <c r="BY42" s="27"/>
      <c r="BZ42" s="27">
        <f t="shared" si="209"/>
        <v>0</v>
      </c>
      <c r="CA42" s="27"/>
      <c r="CB42" s="27">
        <f t="shared" si="210"/>
        <v>0</v>
      </c>
      <c r="CC42" s="27"/>
      <c r="CD42" s="27">
        <f t="shared" si="211"/>
        <v>0</v>
      </c>
      <c r="CE42" s="27"/>
      <c r="CF42" s="27">
        <f t="shared" si="212"/>
        <v>0</v>
      </c>
      <c r="CG42" s="27"/>
      <c r="CH42" s="27">
        <f t="shared" si="213"/>
        <v>0</v>
      </c>
      <c r="CI42" s="27"/>
      <c r="CJ42" s="27">
        <f t="shared" si="214"/>
        <v>0</v>
      </c>
      <c r="CK42" s="27"/>
      <c r="CL42" s="27">
        <f t="shared" si="215"/>
        <v>0</v>
      </c>
      <c r="CM42" s="27"/>
      <c r="CN42" s="27">
        <f t="shared" si="216"/>
        <v>0</v>
      </c>
      <c r="CO42" s="27"/>
      <c r="CP42" s="27">
        <f t="shared" si="217"/>
        <v>0</v>
      </c>
      <c r="CQ42" s="32"/>
      <c r="CR42" s="27">
        <f t="shared" si="218"/>
        <v>0</v>
      </c>
      <c r="CS42" s="27">
        <v>2</v>
      </c>
      <c r="CT42" s="27">
        <f t="shared" si="219"/>
        <v>382868.58108799998</v>
      </c>
      <c r="CU42" s="27"/>
      <c r="CV42" s="27">
        <f t="shared" si="220"/>
        <v>0</v>
      </c>
      <c r="CW42" s="27"/>
      <c r="CX42" s="27">
        <f t="shared" si="221"/>
        <v>0</v>
      </c>
      <c r="CY42" s="27"/>
      <c r="CZ42" s="27">
        <f t="shared" si="222"/>
        <v>0</v>
      </c>
      <c r="DA42" s="27"/>
      <c r="DB42" s="27">
        <f t="shared" si="223"/>
        <v>0</v>
      </c>
      <c r="DC42" s="27"/>
      <c r="DD42" s="27">
        <f t="shared" si="224"/>
        <v>0</v>
      </c>
      <c r="DE42" s="27"/>
      <c r="DF42" s="27">
        <f t="shared" si="225"/>
        <v>0</v>
      </c>
      <c r="DG42" s="27"/>
      <c r="DH42" s="27">
        <f t="shared" si="226"/>
        <v>0</v>
      </c>
      <c r="DI42" s="27">
        <v>15</v>
      </c>
      <c r="DJ42" s="27">
        <f t="shared" si="227"/>
        <v>3088107.2627999997</v>
      </c>
      <c r="DK42" s="27"/>
      <c r="DL42" s="27">
        <f t="shared" si="228"/>
        <v>0</v>
      </c>
      <c r="DM42" s="27"/>
      <c r="DN42" s="27">
        <f t="shared" si="174"/>
        <v>0</v>
      </c>
      <c r="DO42" s="27"/>
      <c r="DP42" s="27">
        <f t="shared" si="57"/>
        <v>0</v>
      </c>
      <c r="DQ42" s="27">
        <f t="shared" si="229"/>
        <v>63</v>
      </c>
      <c r="DR42" s="27">
        <f t="shared" si="229"/>
        <v>10774118.413314667</v>
      </c>
      <c r="DS42" s="38">
        <f>ROUND(DQ42*I42,0)</f>
        <v>63</v>
      </c>
      <c r="DT42" s="67">
        <f t="shared" si="2"/>
        <v>1</v>
      </c>
    </row>
    <row r="43" spans="1:124" ht="15.75" customHeight="1" x14ac:dyDescent="0.25">
      <c r="A43" s="77"/>
      <c r="B43" s="35">
        <v>25</v>
      </c>
      <c r="C43" s="23" t="s">
        <v>168</v>
      </c>
      <c r="D43" s="79">
        <f t="shared" si="60"/>
        <v>19063</v>
      </c>
      <c r="E43" s="80">
        <v>18530</v>
      </c>
      <c r="F43" s="80">
        <v>18715</v>
      </c>
      <c r="G43" s="36">
        <v>1.04</v>
      </c>
      <c r="H43" s="25">
        <v>1</v>
      </c>
      <c r="I43" s="25">
        <v>1</v>
      </c>
      <c r="J43" s="26"/>
      <c r="K43" s="24">
        <v>1.4</v>
      </c>
      <c r="L43" s="24">
        <v>1.68</v>
      </c>
      <c r="M43" s="24">
        <v>2.23</v>
      </c>
      <c r="N43" s="24">
        <v>2.57</v>
      </c>
      <c r="O43" s="27">
        <v>10</v>
      </c>
      <c r="P43" s="27">
        <f t="shared" si="178"/>
        <v>290665.7086666667</v>
      </c>
      <c r="Q43" s="27">
        <v>0</v>
      </c>
      <c r="R43" s="27">
        <f t="shared" si="179"/>
        <v>0</v>
      </c>
      <c r="S43" s="27">
        <v>0</v>
      </c>
      <c r="T43" s="27">
        <f t="shared" si="180"/>
        <v>0</v>
      </c>
      <c r="U43" s="27"/>
      <c r="V43" s="27">
        <f t="shared" si="181"/>
        <v>0</v>
      </c>
      <c r="W43" s="27">
        <v>0</v>
      </c>
      <c r="X43" s="27">
        <f t="shared" si="182"/>
        <v>0</v>
      </c>
      <c r="Y43" s="27">
        <v>2</v>
      </c>
      <c r="Z43" s="27">
        <f t="shared" si="183"/>
        <v>58133.14173333333</v>
      </c>
      <c r="AA43" s="27">
        <v>0</v>
      </c>
      <c r="AB43" s="27">
        <f t="shared" si="184"/>
        <v>0</v>
      </c>
      <c r="AC43" s="27">
        <v>0</v>
      </c>
      <c r="AD43" s="27">
        <f t="shared" si="185"/>
        <v>0</v>
      </c>
      <c r="AE43" s="27">
        <v>0</v>
      </c>
      <c r="AF43" s="27">
        <f t="shared" si="186"/>
        <v>0</v>
      </c>
      <c r="AG43" s="27">
        <v>50</v>
      </c>
      <c r="AH43" s="27">
        <f t="shared" si="187"/>
        <v>1453328.5433333337</v>
      </c>
      <c r="AI43" s="27">
        <v>0</v>
      </c>
      <c r="AJ43" s="27">
        <f t="shared" si="188"/>
        <v>0</v>
      </c>
      <c r="AK43" s="27"/>
      <c r="AL43" s="27">
        <f t="shared" si="189"/>
        <v>0</v>
      </c>
      <c r="AM43" s="30">
        <v>0</v>
      </c>
      <c r="AN43" s="27">
        <f t="shared" si="190"/>
        <v>0</v>
      </c>
      <c r="AO43" s="31">
        <v>15</v>
      </c>
      <c r="AP43" s="27">
        <f t="shared" si="191"/>
        <v>503963.37263999996</v>
      </c>
      <c r="AQ43" s="27">
        <v>0</v>
      </c>
      <c r="AR43" s="27">
        <f t="shared" si="192"/>
        <v>0</v>
      </c>
      <c r="AS43" s="27">
        <v>10</v>
      </c>
      <c r="AT43" s="27">
        <f t="shared" si="193"/>
        <v>335975.58176000003</v>
      </c>
      <c r="AU43" s="27">
        <v>0</v>
      </c>
      <c r="AV43" s="27">
        <f t="shared" si="194"/>
        <v>0</v>
      </c>
      <c r="AW43" s="27"/>
      <c r="AX43" s="27">
        <f t="shared" si="195"/>
        <v>0</v>
      </c>
      <c r="AY43" s="27"/>
      <c r="AZ43" s="27">
        <f t="shared" si="196"/>
        <v>0</v>
      </c>
      <c r="BA43" s="27">
        <v>0</v>
      </c>
      <c r="BB43" s="27">
        <f t="shared" si="197"/>
        <v>0</v>
      </c>
      <c r="BC43" s="27">
        <v>0</v>
      </c>
      <c r="BD43" s="27">
        <f t="shared" si="198"/>
        <v>0</v>
      </c>
      <c r="BE43" s="27">
        <v>0</v>
      </c>
      <c r="BF43" s="27">
        <f t="shared" si="199"/>
        <v>0</v>
      </c>
      <c r="BG43" s="27">
        <v>0</v>
      </c>
      <c r="BH43" s="27">
        <f t="shared" si="200"/>
        <v>0</v>
      </c>
      <c r="BI43" s="27">
        <v>0</v>
      </c>
      <c r="BJ43" s="27">
        <f t="shared" si="201"/>
        <v>0</v>
      </c>
      <c r="BK43" s="27"/>
      <c r="BL43" s="27">
        <f t="shared" si="202"/>
        <v>0</v>
      </c>
      <c r="BM43" s="27"/>
      <c r="BN43" s="27">
        <f t="shared" si="203"/>
        <v>0</v>
      </c>
      <c r="BO43" s="37">
        <v>2</v>
      </c>
      <c r="BP43" s="27">
        <f t="shared" si="204"/>
        <v>59776.895359999995</v>
      </c>
      <c r="BQ43" s="27">
        <v>12</v>
      </c>
      <c r="BR43" s="27">
        <f t="shared" si="205"/>
        <v>445370.71488000004</v>
      </c>
      <c r="BS43" s="27"/>
      <c r="BT43" s="27">
        <f t="shared" si="206"/>
        <v>0</v>
      </c>
      <c r="BU43" s="27">
        <v>0</v>
      </c>
      <c r="BV43" s="27">
        <f t="shared" si="207"/>
        <v>0</v>
      </c>
      <c r="BW43" s="27">
        <v>0</v>
      </c>
      <c r="BX43" s="27">
        <f t="shared" si="208"/>
        <v>0</v>
      </c>
      <c r="BY43" s="27"/>
      <c r="BZ43" s="27">
        <f t="shared" si="209"/>
        <v>0</v>
      </c>
      <c r="CA43" s="27">
        <v>0</v>
      </c>
      <c r="CB43" s="27">
        <f t="shared" si="210"/>
        <v>0</v>
      </c>
      <c r="CC43" s="27">
        <v>0</v>
      </c>
      <c r="CD43" s="27">
        <f t="shared" si="211"/>
        <v>0</v>
      </c>
      <c r="CE43" s="27">
        <v>0</v>
      </c>
      <c r="CF43" s="27">
        <f t="shared" si="212"/>
        <v>0</v>
      </c>
      <c r="CG43" s="27"/>
      <c r="CH43" s="27">
        <f t="shared" si="213"/>
        <v>0</v>
      </c>
      <c r="CI43" s="27"/>
      <c r="CJ43" s="27">
        <f t="shared" si="214"/>
        <v>0</v>
      </c>
      <c r="CK43" s="27">
        <v>1</v>
      </c>
      <c r="CL43" s="27">
        <f t="shared" si="215"/>
        <v>27233.521466666665</v>
      </c>
      <c r="CM43" s="27">
        <v>6</v>
      </c>
      <c r="CN43" s="27">
        <f t="shared" si="216"/>
        <v>199836.73819200002</v>
      </c>
      <c r="CO43" s="27"/>
      <c r="CP43" s="27">
        <f t="shared" si="217"/>
        <v>0</v>
      </c>
      <c r="CQ43" s="32"/>
      <c r="CR43" s="27">
        <f t="shared" si="218"/>
        <v>0</v>
      </c>
      <c r="CS43" s="27"/>
      <c r="CT43" s="27">
        <f t="shared" si="219"/>
        <v>0</v>
      </c>
      <c r="CU43" s="27">
        <v>3</v>
      </c>
      <c r="CV43" s="27">
        <f t="shared" si="220"/>
        <v>97589.598288000008</v>
      </c>
      <c r="CW43" s="27">
        <v>3</v>
      </c>
      <c r="CX43" s="27">
        <f t="shared" si="221"/>
        <v>112477.902264</v>
      </c>
      <c r="CY43" s="27"/>
      <c r="CZ43" s="27">
        <f t="shared" si="222"/>
        <v>0</v>
      </c>
      <c r="DA43" s="27"/>
      <c r="DB43" s="27">
        <f t="shared" si="223"/>
        <v>0</v>
      </c>
      <c r="DC43" s="27">
        <v>9</v>
      </c>
      <c r="DD43" s="27">
        <f t="shared" si="224"/>
        <v>278356.69679999992</v>
      </c>
      <c r="DE43" s="27"/>
      <c r="DF43" s="27">
        <f t="shared" si="225"/>
        <v>0</v>
      </c>
      <c r="DG43" s="27"/>
      <c r="DH43" s="27">
        <f t="shared" si="226"/>
        <v>0</v>
      </c>
      <c r="DI43" s="27"/>
      <c r="DJ43" s="27">
        <f t="shared" si="227"/>
        <v>0</v>
      </c>
      <c r="DK43" s="27"/>
      <c r="DL43" s="27">
        <f t="shared" si="228"/>
        <v>0</v>
      </c>
      <c r="DM43" s="27">
        <v>1</v>
      </c>
      <c r="DN43" s="27">
        <f t="shared" si="174"/>
        <v>59535.807023333327</v>
      </c>
      <c r="DO43" s="27"/>
      <c r="DP43" s="27">
        <f t="shared" si="57"/>
        <v>0</v>
      </c>
      <c r="DQ43" s="27">
        <f t="shared" si="229"/>
        <v>124</v>
      </c>
      <c r="DR43" s="27">
        <f t="shared" si="229"/>
        <v>3922244.2224073336</v>
      </c>
      <c r="DS43" s="38">
        <f>ROUND(DQ43*I43,0)</f>
        <v>124</v>
      </c>
      <c r="DT43" s="67">
        <f t="shared" si="2"/>
        <v>1</v>
      </c>
    </row>
    <row r="44" spans="1:124" ht="33.75" customHeight="1" x14ac:dyDescent="0.25">
      <c r="A44" s="77"/>
      <c r="B44" s="35">
        <v>26</v>
      </c>
      <c r="C44" s="23" t="s">
        <v>169</v>
      </c>
      <c r="D44" s="79">
        <f t="shared" si="60"/>
        <v>19063</v>
      </c>
      <c r="E44" s="80">
        <v>18530</v>
      </c>
      <c r="F44" s="80">
        <v>18715</v>
      </c>
      <c r="G44" s="36">
        <v>1.0900000000000001</v>
      </c>
      <c r="H44" s="25">
        <v>1</v>
      </c>
      <c r="I44" s="25">
        <v>1</v>
      </c>
      <c r="J44" s="26"/>
      <c r="K44" s="24">
        <v>1.4</v>
      </c>
      <c r="L44" s="24">
        <v>1.68</v>
      </c>
      <c r="M44" s="24">
        <v>2.23</v>
      </c>
      <c r="N44" s="24">
        <v>2.57</v>
      </c>
      <c r="O44" s="27">
        <v>1</v>
      </c>
      <c r="P44" s="27">
        <f t="shared" si="178"/>
        <v>30464.002158333336</v>
      </c>
      <c r="Q44" s="27">
        <v>0</v>
      </c>
      <c r="R44" s="27">
        <f t="shared" si="179"/>
        <v>0</v>
      </c>
      <c r="S44" s="27">
        <v>0</v>
      </c>
      <c r="T44" s="27">
        <f t="shared" si="180"/>
        <v>0</v>
      </c>
      <c r="U44" s="27"/>
      <c r="V44" s="27">
        <f t="shared" si="181"/>
        <v>0</v>
      </c>
      <c r="W44" s="27"/>
      <c r="X44" s="27">
        <f t="shared" si="182"/>
        <v>0</v>
      </c>
      <c r="Y44" s="27">
        <v>2</v>
      </c>
      <c r="Z44" s="27">
        <f t="shared" si="183"/>
        <v>60928.004316666673</v>
      </c>
      <c r="AA44" s="27">
        <v>0</v>
      </c>
      <c r="AB44" s="27">
        <f t="shared" si="184"/>
        <v>0</v>
      </c>
      <c r="AC44" s="27">
        <v>0</v>
      </c>
      <c r="AD44" s="27">
        <f t="shared" si="185"/>
        <v>0</v>
      </c>
      <c r="AE44" s="27">
        <v>0</v>
      </c>
      <c r="AF44" s="27">
        <f t="shared" si="186"/>
        <v>0</v>
      </c>
      <c r="AG44" s="27"/>
      <c r="AH44" s="27">
        <f t="shared" si="187"/>
        <v>0</v>
      </c>
      <c r="AI44" s="27">
        <v>0</v>
      </c>
      <c r="AJ44" s="27">
        <f t="shared" si="188"/>
        <v>0</v>
      </c>
      <c r="AK44" s="27"/>
      <c r="AL44" s="27">
        <f t="shared" si="189"/>
        <v>0</v>
      </c>
      <c r="AM44" s="30">
        <v>0</v>
      </c>
      <c r="AN44" s="27">
        <f t="shared" si="190"/>
        <v>0</v>
      </c>
      <c r="AO44" s="31">
        <v>2</v>
      </c>
      <c r="AP44" s="27">
        <f t="shared" si="191"/>
        <v>70425.650792</v>
      </c>
      <c r="AQ44" s="27">
        <v>0</v>
      </c>
      <c r="AR44" s="27">
        <f t="shared" si="192"/>
        <v>0</v>
      </c>
      <c r="AS44" s="27"/>
      <c r="AT44" s="27">
        <f t="shared" si="193"/>
        <v>0</v>
      </c>
      <c r="AU44" s="27">
        <v>0</v>
      </c>
      <c r="AV44" s="27">
        <f t="shared" si="194"/>
        <v>0</v>
      </c>
      <c r="AW44" s="27"/>
      <c r="AX44" s="27">
        <f t="shared" si="195"/>
        <v>0</v>
      </c>
      <c r="AY44" s="27"/>
      <c r="AZ44" s="27">
        <f t="shared" si="196"/>
        <v>0</v>
      </c>
      <c r="BA44" s="27">
        <v>0</v>
      </c>
      <c r="BB44" s="27">
        <f t="shared" si="197"/>
        <v>0</v>
      </c>
      <c r="BC44" s="27">
        <v>0</v>
      </c>
      <c r="BD44" s="27">
        <f t="shared" si="198"/>
        <v>0</v>
      </c>
      <c r="BE44" s="27">
        <v>0</v>
      </c>
      <c r="BF44" s="27">
        <f t="shared" si="199"/>
        <v>0</v>
      </c>
      <c r="BG44" s="27">
        <v>0</v>
      </c>
      <c r="BH44" s="27">
        <f t="shared" si="200"/>
        <v>0</v>
      </c>
      <c r="BI44" s="27">
        <v>0</v>
      </c>
      <c r="BJ44" s="27">
        <f t="shared" si="201"/>
        <v>0</v>
      </c>
      <c r="BK44" s="27">
        <v>0</v>
      </c>
      <c r="BL44" s="27">
        <f t="shared" si="202"/>
        <v>0</v>
      </c>
      <c r="BM44" s="27"/>
      <c r="BN44" s="27">
        <f t="shared" si="203"/>
        <v>0</v>
      </c>
      <c r="BO44" s="37"/>
      <c r="BP44" s="27">
        <f t="shared" si="204"/>
        <v>0</v>
      </c>
      <c r="BQ44" s="27">
        <v>6</v>
      </c>
      <c r="BR44" s="27">
        <f t="shared" si="205"/>
        <v>233391.38423999998</v>
      </c>
      <c r="BS44" s="27">
        <v>0</v>
      </c>
      <c r="BT44" s="27">
        <f t="shared" si="206"/>
        <v>0</v>
      </c>
      <c r="BU44" s="27">
        <v>0</v>
      </c>
      <c r="BV44" s="27">
        <f t="shared" si="207"/>
        <v>0</v>
      </c>
      <c r="BW44" s="27">
        <v>0</v>
      </c>
      <c r="BX44" s="27">
        <f t="shared" si="208"/>
        <v>0</v>
      </c>
      <c r="BY44" s="27"/>
      <c r="BZ44" s="27">
        <f t="shared" si="209"/>
        <v>0</v>
      </c>
      <c r="CA44" s="27">
        <v>0</v>
      </c>
      <c r="CB44" s="27">
        <f t="shared" si="210"/>
        <v>0</v>
      </c>
      <c r="CC44" s="27">
        <v>0</v>
      </c>
      <c r="CD44" s="27">
        <f t="shared" si="211"/>
        <v>0</v>
      </c>
      <c r="CE44" s="27">
        <v>0</v>
      </c>
      <c r="CF44" s="27">
        <f t="shared" si="212"/>
        <v>0</v>
      </c>
      <c r="CG44" s="27"/>
      <c r="CH44" s="27">
        <f t="shared" si="213"/>
        <v>0</v>
      </c>
      <c r="CI44" s="27"/>
      <c r="CJ44" s="27">
        <f t="shared" si="214"/>
        <v>0</v>
      </c>
      <c r="CK44" s="27"/>
      <c r="CL44" s="27">
        <f t="shared" si="215"/>
        <v>0</v>
      </c>
      <c r="CM44" s="27">
        <v>3</v>
      </c>
      <c r="CN44" s="27">
        <f t="shared" si="216"/>
        <v>104722.13684100001</v>
      </c>
      <c r="CO44" s="27">
        <v>1</v>
      </c>
      <c r="CP44" s="27">
        <f t="shared" si="217"/>
        <v>40130.059010999998</v>
      </c>
      <c r="CQ44" s="32"/>
      <c r="CR44" s="27">
        <f t="shared" si="218"/>
        <v>0</v>
      </c>
      <c r="CS44" s="27"/>
      <c r="CT44" s="27">
        <f t="shared" si="219"/>
        <v>0</v>
      </c>
      <c r="CU44" s="27"/>
      <c r="CV44" s="27">
        <f t="shared" si="220"/>
        <v>0</v>
      </c>
      <c r="CW44" s="27">
        <v>1</v>
      </c>
      <c r="CX44" s="27">
        <f t="shared" si="221"/>
        <v>39295.164572999995</v>
      </c>
      <c r="CY44" s="27"/>
      <c r="CZ44" s="27">
        <f t="shared" si="222"/>
        <v>0</v>
      </c>
      <c r="DA44" s="27"/>
      <c r="DB44" s="27">
        <f t="shared" si="223"/>
        <v>0</v>
      </c>
      <c r="DC44" s="27"/>
      <c r="DD44" s="27">
        <f t="shared" si="224"/>
        <v>0</v>
      </c>
      <c r="DE44" s="27"/>
      <c r="DF44" s="27">
        <f t="shared" si="225"/>
        <v>0</v>
      </c>
      <c r="DG44" s="27"/>
      <c r="DH44" s="27">
        <f t="shared" si="226"/>
        <v>0</v>
      </c>
      <c r="DI44" s="27"/>
      <c r="DJ44" s="27">
        <f t="shared" si="227"/>
        <v>0</v>
      </c>
      <c r="DK44" s="27"/>
      <c r="DL44" s="27">
        <f t="shared" si="228"/>
        <v>0</v>
      </c>
      <c r="DM44" s="27"/>
      <c r="DN44" s="27">
        <f t="shared" si="174"/>
        <v>0</v>
      </c>
      <c r="DO44" s="27"/>
      <c r="DP44" s="27">
        <f t="shared" si="57"/>
        <v>0</v>
      </c>
      <c r="DQ44" s="27">
        <f t="shared" si="229"/>
        <v>16</v>
      </c>
      <c r="DR44" s="27">
        <f t="shared" si="229"/>
        <v>579356.40193200007</v>
      </c>
      <c r="DS44" s="38">
        <f>ROUND(DQ44*I44,0)</f>
        <v>16</v>
      </c>
      <c r="DT44" s="67">
        <f t="shared" si="2"/>
        <v>1</v>
      </c>
    </row>
    <row r="45" spans="1:124" ht="15.75" customHeight="1" x14ac:dyDescent="0.25">
      <c r="A45" s="77">
        <v>6</v>
      </c>
      <c r="B45" s="55"/>
      <c r="C45" s="53" t="s">
        <v>170</v>
      </c>
      <c r="D45" s="79">
        <f t="shared" si="60"/>
        <v>19063</v>
      </c>
      <c r="E45" s="80">
        <v>18530</v>
      </c>
      <c r="F45" s="80">
        <v>18715</v>
      </c>
      <c r="G45" s="19">
        <v>0.8</v>
      </c>
      <c r="H45" s="25">
        <v>1</v>
      </c>
      <c r="I45" s="25">
        <v>1</v>
      </c>
      <c r="J45" s="26"/>
      <c r="K45" s="24">
        <v>1.4</v>
      </c>
      <c r="L45" s="24">
        <v>1.68</v>
      </c>
      <c r="M45" s="24">
        <v>2.23</v>
      </c>
      <c r="N45" s="24">
        <v>2.57</v>
      </c>
      <c r="O45" s="34">
        <f t="shared" ref="O45:BZ45" si="230">SUM(O46:O48)</f>
        <v>19</v>
      </c>
      <c r="P45" s="34">
        <f t="shared" si="230"/>
        <v>424776.02789999999</v>
      </c>
      <c r="Q45" s="34">
        <f t="shared" si="230"/>
        <v>22</v>
      </c>
      <c r="R45" s="34">
        <f t="shared" si="230"/>
        <v>430261.96289999998</v>
      </c>
      <c r="S45" s="34">
        <v>0</v>
      </c>
      <c r="T45" s="34">
        <f t="shared" ref="T45" si="231">SUM(T46:T48)</f>
        <v>0</v>
      </c>
      <c r="U45" s="34">
        <f t="shared" si="230"/>
        <v>1274</v>
      </c>
      <c r="V45" s="34">
        <f t="shared" si="230"/>
        <v>41400277.759224996</v>
      </c>
      <c r="W45" s="34">
        <f t="shared" si="230"/>
        <v>0</v>
      </c>
      <c r="X45" s="34">
        <f t="shared" si="230"/>
        <v>0</v>
      </c>
      <c r="Y45" s="34">
        <f t="shared" si="230"/>
        <v>50</v>
      </c>
      <c r="Z45" s="34">
        <f t="shared" si="230"/>
        <v>705627.04484999995</v>
      </c>
      <c r="AA45" s="34">
        <f t="shared" si="230"/>
        <v>0</v>
      </c>
      <c r="AB45" s="34">
        <f t="shared" si="230"/>
        <v>0</v>
      </c>
      <c r="AC45" s="34">
        <f t="shared" si="230"/>
        <v>0</v>
      </c>
      <c r="AD45" s="34">
        <f t="shared" si="230"/>
        <v>0</v>
      </c>
      <c r="AE45" s="34">
        <f t="shared" si="230"/>
        <v>0</v>
      </c>
      <c r="AF45" s="34">
        <f t="shared" si="230"/>
        <v>0</v>
      </c>
      <c r="AG45" s="34">
        <f t="shared" si="230"/>
        <v>64</v>
      </c>
      <c r="AH45" s="34">
        <f t="shared" si="230"/>
        <v>949181.1063000001</v>
      </c>
      <c r="AI45" s="34">
        <f t="shared" si="230"/>
        <v>0</v>
      </c>
      <c r="AJ45" s="34">
        <f t="shared" si="230"/>
        <v>0</v>
      </c>
      <c r="AK45" s="34">
        <f t="shared" si="230"/>
        <v>0</v>
      </c>
      <c r="AL45" s="34">
        <f t="shared" si="230"/>
        <v>0</v>
      </c>
      <c r="AM45" s="34">
        <f t="shared" si="230"/>
        <v>6</v>
      </c>
      <c r="AN45" s="34">
        <f t="shared" si="230"/>
        <v>116603.57414999999</v>
      </c>
      <c r="AO45" s="34">
        <f t="shared" si="230"/>
        <v>117</v>
      </c>
      <c r="AP45" s="34">
        <f t="shared" si="230"/>
        <v>2608402.781376</v>
      </c>
      <c r="AQ45" s="34">
        <f t="shared" si="230"/>
        <v>6</v>
      </c>
      <c r="AR45" s="34">
        <f t="shared" si="230"/>
        <v>68215.391999999993</v>
      </c>
      <c r="AS45" s="34">
        <f t="shared" si="230"/>
        <v>5</v>
      </c>
      <c r="AT45" s="34">
        <f t="shared" si="230"/>
        <v>117640.41072</v>
      </c>
      <c r="AU45" s="34">
        <f t="shared" si="230"/>
        <v>0</v>
      </c>
      <c r="AV45" s="34">
        <f t="shared" si="230"/>
        <v>0</v>
      </c>
      <c r="AW45" s="34">
        <f t="shared" si="230"/>
        <v>0</v>
      </c>
      <c r="AX45" s="34">
        <f t="shared" si="230"/>
        <v>0</v>
      </c>
      <c r="AY45" s="34">
        <f t="shared" si="230"/>
        <v>0</v>
      </c>
      <c r="AZ45" s="34">
        <f t="shared" si="230"/>
        <v>0</v>
      </c>
      <c r="BA45" s="34">
        <f t="shared" si="230"/>
        <v>16</v>
      </c>
      <c r="BB45" s="34">
        <f t="shared" si="230"/>
        <v>327336.47162999999</v>
      </c>
      <c r="BC45" s="34">
        <f t="shared" si="230"/>
        <v>0</v>
      </c>
      <c r="BD45" s="34">
        <f t="shared" si="230"/>
        <v>0</v>
      </c>
      <c r="BE45" s="34">
        <f t="shared" si="230"/>
        <v>0</v>
      </c>
      <c r="BF45" s="34">
        <f t="shared" si="230"/>
        <v>0</v>
      </c>
      <c r="BG45" s="34">
        <f t="shared" si="230"/>
        <v>0</v>
      </c>
      <c r="BH45" s="34">
        <f t="shared" si="230"/>
        <v>0</v>
      </c>
      <c r="BI45" s="34">
        <f t="shared" si="230"/>
        <v>0</v>
      </c>
      <c r="BJ45" s="34">
        <f t="shared" si="230"/>
        <v>0</v>
      </c>
      <c r="BK45" s="34">
        <f t="shared" si="230"/>
        <v>160</v>
      </c>
      <c r="BL45" s="34">
        <f t="shared" si="230"/>
        <v>2145833.8794083335</v>
      </c>
      <c r="BM45" s="34">
        <f t="shared" si="230"/>
        <v>204</v>
      </c>
      <c r="BN45" s="34">
        <f t="shared" si="230"/>
        <v>3655273.2104000002</v>
      </c>
      <c r="BO45" s="34">
        <f t="shared" si="230"/>
        <v>10</v>
      </c>
      <c r="BP45" s="34">
        <f t="shared" si="230"/>
        <v>224813.70940000002</v>
      </c>
      <c r="BQ45" s="34">
        <f t="shared" si="230"/>
        <v>135</v>
      </c>
      <c r="BR45" s="34">
        <f t="shared" si="230"/>
        <v>2571041.8767599999</v>
      </c>
      <c r="BS45" s="34">
        <f t="shared" si="230"/>
        <v>147</v>
      </c>
      <c r="BT45" s="34">
        <f t="shared" si="230"/>
        <v>1642754.0461499998</v>
      </c>
      <c r="BU45" s="34">
        <f t="shared" si="230"/>
        <v>2</v>
      </c>
      <c r="BV45" s="34">
        <f t="shared" si="230"/>
        <v>34901.546726666667</v>
      </c>
      <c r="BW45" s="34">
        <f t="shared" si="230"/>
        <v>2</v>
      </c>
      <c r="BX45" s="34">
        <f t="shared" si="230"/>
        <v>44962.741879999994</v>
      </c>
      <c r="BY45" s="34">
        <f t="shared" si="230"/>
        <v>0</v>
      </c>
      <c r="BZ45" s="34">
        <f t="shared" si="230"/>
        <v>0</v>
      </c>
      <c r="CA45" s="34">
        <f t="shared" ref="CA45:DS45" si="232">SUM(CA46:CA48)</f>
        <v>227</v>
      </c>
      <c r="CB45" s="34">
        <f t="shared" si="232"/>
        <v>2848119.0370499995</v>
      </c>
      <c r="CC45" s="34">
        <f t="shared" si="232"/>
        <v>1</v>
      </c>
      <c r="CD45" s="34">
        <f t="shared" si="232"/>
        <v>22481.370939999997</v>
      </c>
      <c r="CE45" s="34">
        <f t="shared" si="232"/>
        <v>0</v>
      </c>
      <c r="CF45" s="34">
        <f t="shared" si="232"/>
        <v>0</v>
      </c>
      <c r="CG45" s="34">
        <f t="shared" si="232"/>
        <v>0</v>
      </c>
      <c r="CH45" s="34">
        <f t="shared" si="232"/>
        <v>0</v>
      </c>
      <c r="CI45" s="34">
        <f t="shared" si="232"/>
        <v>102</v>
      </c>
      <c r="CJ45" s="34">
        <f t="shared" si="232"/>
        <v>1421040.2817099998</v>
      </c>
      <c r="CK45" s="34">
        <f t="shared" si="232"/>
        <v>24</v>
      </c>
      <c r="CL45" s="34">
        <f t="shared" si="232"/>
        <v>466414.29659999994</v>
      </c>
      <c r="CM45" s="34">
        <f t="shared" si="232"/>
        <v>24</v>
      </c>
      <c r="CN45" s="34">
        <f t="shared" si="232"/>
        <v>489999.22461000003</v>
      </c>
      <c r="CO45" s="34">
        <f t="shared" si="232"/>
        <v>11</v>
      </c>
      <c r="CP45" s="34">
        <f t="shared" si="232"/>
        <v>302502.62884799996</v>
      </c>
      <c r="CQ45" s="47">
        <f t="shared" si="232"/>
        <v>20</v>
      </c>
      <c r="CR45" s="34">
        <f t="shared" si="232"/>
        <v>465312.53089999984</v>
      </c>
      <c r="CS45" s="34">
        <f t="shared" si="232"/>
        <v>46</v>
      </c>
      <c r="CT45" s="34">
        <f t="shared" si="232"/>
        <v>1156990.8165199999</v>
      </c>
      <c r="CU45" s="34">
        <f t="shared" si="232"/>
        <v>25</v>
      </c>
      <c r="CV45" s="34">
        <f t="shared" si="232"/>
        <v>336737.05710399995</v>
      </c>
      <c r="CW45" s="34">
        <f t="shared" si="232"/>
        <v>62</v>
      </c>
      <c r="CX45" s="34">
        <f t="shared" si="232"/>
        <v>1749340.8602459999</v>
      </c>
      <c r="CY45" s="34">
        <f t="shared" si="232"/>
        <v>16</v>
      </c>
      <c r="CZ45" s="34">
        <f t="shared" si="232"/>
        <v>586575.01352799998</v>
      </c>
      <c r="DA45" s="34">
        <f t="shared" si="232"/>
        <v>71</v>
      </c>
      <c r="DB45" s="34">
        <f t="shared" si="232"/>
        <v>1228845.4702719999</v>
      </c>
      <c r="DC45" s="34">
        <f t="shared" si="232"/>
        <v>80</v>
      </c>
      <c r="DD45" s="34">
        <f t="shared" si="232"/>
        <v>2893281.9719999996</v>
      </c>
      <c r="DE45" s="34">
        <f t="shared" si="232"/>
        <v>24</v>
      </c>
      <c r="DF45" s="34">
        <f t="shared" si="232"/>
        <v>368962.36659333331</v>
      </c>
      <c r="DG45" s="34">
        <f t="shared" si="232"/>
        <v>4</v>
      </c>
      <c r="DH45" s="34">
        <f t="shared" si="232"/>
        <v>213884.64649999997</v>
      </c>
      <c r="DI45" s="34">
        <f t="shared" si="232"/>
        <v>10</v>
      </c>
      <c r="DJ45" s="34">
        <f t="shared" si="232"/>
        <v>244806.66755999997</v>
      </c>
      <c r="DK45" s="34">
        <f t="shared" si="232"/>
        <v>4</v>
      </c>
      <c r="DL45" s="34">
        <f t="shared" si="232"/>
        <v>189591.73537916667</v>
      </c>
      <c r="DM45" s="34">
        <f t="shared" si="232"/>
        <v>30</v>
      </c>
      <c r="DN45" s="34">
        <f t="shared" si="232"/>
        <v>1400532.8139966666</v>
      </c>
      <c r="DO45" s="34">
        <f t="shared" si="232"/>
        <v>0</v>
      </c>
      <c r="DP45" s="34">
        <f t="shared" si="232"/>
        <v>0</v>
      </c>
      <c r="DQ45" s="34">
        <f t="shared" si="232"/>
        <v>3020</v>
      </c>
      <c r="DR45" s="34">
        <f t="shared" si="232"/>
        <v>73853322.332133174</v>
      </c>
      <c r="DS45" s="34">
        <f t="shared" si="232"/>
        <v>3020</v>
      </c>
      <c r="DT45" s="54">
        <f t="shared" si="2"/>
        <v>1</v>
      </c>
    </row>
    <row r="46" spans="1:124" x14ac:dyDescent="0.25">
      <c r="A46" s="77">
        <v>1</v>
      </c>
      <c r="B46" s="35">
        <v>27</v>
      </c>
      <c r="C46" s="23" t="s">
        <v>171</v>
      </c>
      <c r="D46" s="79">
        <f t="shared" si="60"/>
        <v>19063</v>
      </c>
      <c r="E46" s="80">
        <v>18530</v>
      </c>
      <c r="F46" s="80">
        <v>18715</v>
      </c>
      <c r="G46" s="36">
        <v>1.72</v>
      </c>
      <c r="H46" s="25">
        <v>1</v>
      </c>
      <c r="I46" s="57">
        <v>1</v>
      </c>
      <c r="J46" s="57"/>
      <c r="K46" s="24">
        <v>1.4</v>
      </c>
      <c r="L46" s="24">
        <v>1.68</v>
      </c>
      <c r="M46" s="24">
        <v>2.23</v>
      </c>
      <c r="N46" s="24">
        <v>2.57</v>
      </c>
      <c r="O46" s="27">
        <v>4</v>
      </c>
      <c r="P46" s="27">
        <f>(O46/12*5*$D46*$G46*$H46*$K46*P$11)+(O46/12*4*$E46*$G46*$I46*$K46)+(O46/12*3*$F46*$G46*$I46*$K46)</f>
        <v>181830.6084</v>
      </c>
      <c r="Q46" s="27">
        <v>0</v>
      </c>
      <c r="R46" s="27">
        <f>(Q46/12*5*$D46*$G46*$H46*$K46*R$11)+(Q46/12*4*$E46*$G46*$I46*$K46)+(Q46/12*3*$F46*$G46*$I46*$K46)</f>
        <v>0</v>
      </c>
      <c r="S46" s="27">
        <v>0</v>
      </c>
      <c r="T46" s="27">
        <f>(S46/12*5*$D46*$G46*$H46*$K46*T$11)+(S46/12*4*$E46*$G46*$I46*$K46)+(S46/12*3*$F46*$G46*$I46*$K46)</f>
        <v>0</v>
      </c>
      <c r="U46" s="27">
        <v>712</v>
      </c>
      <c r="V46" s="27">
        <f>(U46/12*5*$D46*$G46*$H46*$K46*V$11)+(U46/12*4*$E46*$G46*$I46*$K46)+(U46/12*3*$F46*$G46*$I46*$K46)</f>
        <v>32161576.812400002</v>
      </c>
      <c r="W46" s="27">
        <v>0</v>
      </c>
      <c r="X46" s="27">
        <f>(W46/12*5*$D46*$G46*$H46*$K46*X$11)+(W46/12*4*$E46*$G46*$I46*$K46)+(W46/12*3*$F46*$G46*$I46*$K46)</f>
        <v>0</v>
      </c>
      <c r="Y46" s="27"/>
      <c r="Z46" s="27">
        <f>(Y46/12*5*$D46*$G46*$H46*$K46*Z$11)+(Y46/12*4*$E46*$G46*$I46*$K46)+(Y46/12*3*$F46*$G46*$I46*$K46)</f>
        <v>0</v>
      </c>
      <c r="AA46" s="27">
        <v>0</v>
      </c>
      <c r="AB46" s="27">
        <f>(AA46/12*5*$D46*$G46*$H46*$K46*AB$11)+(AA46/12*4*$E46*$G46*$I46*$K46)+(AA46/12*3*$F46*$G46*$I46*$K46)</f>
        <v>0</v>
      </c>
      <c r="AC46" s="27">
        <v>0</v>
      </c>
      <c r="AD46" s="27">
        <f>(AC46/12*5*$D46*$G46*$H46*$K46*AD$11)+(AC46/12*4*$E46*$G46*$I46*$K46)+(AC46/12*3*$F46*$G46*$I46*$K46)</f>
        <v>0</v>
      </c>
      <c r="AE46" s="27">
        <v>0</v>
      </c>
      <c r="AF46" s="27">
        <f>(AE46/12*5*$D46*$G46*$H46*$K46*AF$11)+(AE46/12*4*$E46*$G46*$I46*$K46)+(AE46/12*3*$F46*$G46*$I46*$K46)</f>
        <v>0</v>
      </c>
      <c r="AG46" s="27"/>
      <c r="AH46" s="27">
        <f>(AG46/12*5*$D46*$G46*$H46*$K46*AH$11)+(AG46/12*4*$E46*$G46*$I46*$K46)+(AG46/12*3*$F46*$G46*$I46*$K46)</f>
        <v>0</v>
      </c>
      <c r="AI46" s="27">
        <v>0</v>
      </c>
      <c r="AJ46" s="27">
        <f>(AI46/12*5*$D46*$G46*$H46*$K46*AJ$11)+(AI46/12*4*$E46*$G46*$I46*$K46)+(AI46/12*3*$F46*$G46*$I46*$K46)</f>
        <v>0</v>
      </c>
      <c r="AK46" s="27">
        <v>0</v>
      </c>
      <c r="AL46" s="27">
        <f>(AK46/12*5*$D46*$G46*$H46*$K46*AL$11)+(AK46/12*4*$E46*$G46*$I46*$K46)+(AK46/12*3*$F46*$G46*$I46*$K46)</f>
        <v>0</v>
      </c>
      <c r="AM46" s="30">
        <v>0</v>
      </c>
      <c r="AN46" s="27">
        <f>(AM46/12*5*$D46*$G46*$H46*$K46*AN$11)+(AM46/12*4*$E46*$G46*$I46*$K46)+(AM46/12*3*$F46*$G46*$I46*$K46)</f>
        <v>0</v>
      </c>
      <c r="AO46" s="31">
        <v>2</v>
      </c>
      <c r="AP46" s="27">
        <f>(AO46/12*5*$D46*$G46*$H46*$L46*AP$11)+(AO46/12*4*$E46*$G46*$I46*$L46)+(AO46/12*3*$F46*$G46*$I46*$L46)</f>
        <v>109373.78726399998</v>
      </c>
      <c r="AQ46" s="27"/>
      <c r="AR46" s="27">
        <f>(AQ46/12*5*$D46*$G46*$H46*$L46*AR$11)+(AQ46/12*4*$E46*$G46*$I46*$L46)+(AQ46/12*3*$F46*$G46*$I46*$L46)</f>
        <v>0</v>
      </c>
      <c r="AS46" s="27"/>
      <c r="AT46" s="27">
        <f>(AS46/12*5*$D46*$G46*$H46*$L46*AT$11)+(AS46/12*4*$E46*$G46*$I46*$L46)+(AS46/12*3*$F46*$G46*$I46*$L46)</f>
        <v>0</v>
      </c>
      <c r="AU46" s="27">
        <v>0</v>
      </c>
      <c r="AV46" s="27">
        <f>(AU46/12*5*$D46*$G46*$H46*$L46*AV$11)+(AU46/12*4*$E46*$G46*$I46*$L46)+(AU46/12*3*$F46*$G46*$I46*$L46)</f>
        <v>0</v>
      </c>
      <c r="AW46" s="27"/>
      <c r="AX46" s="27">
        <f>(AW46/12*5*$D46*$G46*$H46*$K46*AX$11)+(AW46/12*4*$E46*$G46*$I46*$K46)+(AW46/12*3*$F46*$G46*$I46*$K46)</f>
        <v>0</v>
      </c>
      <c r="AY46" s="27"/>
      <c r="AZ46" s="27">
        <f>(AY46/12*5*$D46*$G46*$H46*$K46*AZ$11)+(AY46/12*4*$E46*$G46*$I46*$K46)+(AY46/12*3*$F46*$G46*$I46*$K46)</f>
        <v>0</v>
      </c>
      <c r="BA46" s="27">
        <v>2</v>
      </c>
      <c r="BB46" s="27">
        <f>(BA46/12*5*$D46*$G46*$H46*$L46*BB$11)+(BA46/12*4*$E46*$G46*$I46*$L46)+(BA46/12*3*$F46*$G46*$I46*$L46)</f>
        <v>108409.80948</v>
      </c>
      <c r="BC46" s="27">
        <v>0</v>
      </c>
      <c r="BD46" s="27">
        <f>(BC46/12*5*$D46*$G46*$H46*$K46*BD$11)+(BC46/12*4*$E46*$G46*$I46*$K46)+(BC46/12*3*$F46*$G46*$I46*$K46)</f>
        <v>0</v>
      </c>
      <c r="BE46" s="27">
        <v>0</v>
      </c>
      <c r="BF46" s="27">
        <f>(BE46/12*5*$D46*$G46*$H46*$K46*BF$11)+(BE46/12*4*$E46*$G46*$I46*$K46)+(BE46/12*3*$F46*$G46*$I46*$K46)</f>
        <v>0</v>
      </c>
      <c r="BG46" s="27">
        <v>0</v>
      </c>
      <c r="BH46" s="27">
        <f>(BG46/12*5*$D46*$G46*$H46*$K46*BH$11)+(BG46/12*4*$E46*$G46*$I46*$K46)+(BG46/12*3*$F46*$G46*$I46*$K46)</f>
        <v>0</v>
      </c>
      <c r="BI46" s="27">
        <v>0</v>
      </c>
      <c r="BJ46" s="27">
        <f>(BI46/12*5*$D46*$G46*$H46*$L46*BJ$11)+(BI46/12*4*$E46*$G46*$I46*$L46)+(BI46/12*3*$F46*$G46*$I46*$L46)</f>
        <v>0</v>
      </c>
      <c r="BK46" s="27">
        <v>12</v>
      </c>
      <c r="BL46" s="27">
        <f>(BK46/12*5*$D46*$G46*$H46*$K46*BL$11)+(BK46/12*4*$E46*$G46*$I46*$K46)+(BK46/12*3*$F46*$G46*$I46*$K46)</f>
        <v>549393.64003999997</v>
      </c>
      <c r="BM46" s="27"/>
      <c r="BN46" s="27">
        <f>(BM46/12*5*$D46*$G46*$H46*$K46*BN$11)+(BM46/12*4*$E46*$G46*$I46*$K46)+(BM46/12*3*$F46*$G46*$I46*$K46)</f>
        <v>0</v>
      </c>
      <c r="BO46" s="37"/>
      <c r="BP46" s="27">
        <f>(BO46/12*5*$D46*$G46*$H46*$L46*BP$11)+(BO46/12*4*$E46*$G46*$I46*$L46)+(BO46/12*3*$F46*$G46*$I46*$L46)</f>
        <v>0</v>
      </c>
      <c r="BQ46" s="27">
        <v>0</v>
      </c>
      <c r="BR46" s="27">
        <f>(BQ46/12*5*$D46*$G46*$H46*$L46*BR$11)+(BQ46/12*4*$E46*$G46*$I46*$L46)+(BQ46/12*3*$F46*$G46*$I46*$L46)</f>
        <v>0</v>
      </c>
      <c r="BS46" s="27"/>
      <c r="BT46" s="27">
        <f>(BS46/12*5*$D46*$G46*$H46*$K46*BT$11)+(BS46/12*4*$E46*$G46*$I46*$K46)+(BS46/12*3*$F46*$G46*$I46*$K46)</f>
        <v>0</v>
      </c>
      <c r="BU46" s="27"/>
      <c r="BV46" s="27">
        <f>(BU46/12*5*$D46*$G46*$H46*$K46*BV$11)+(BU46/12*4*$E46*$G46*$I46*$K46)+(BU46/12*3*$F46*$G46*$I46*$K46)</f>
        <v>0</v>
      </c>
      <c r="BW46" s="27">
        <v>0</v>
      </c>
      <c r="BX46" s="27">
        <f>(BW46/12*5*$D46*$G46*$H46*$L46*BX$11)+(BW46/12*4*$E46*$G46*$I46*$L46)+(BW46/12*3*$F46*$G46*$I46*$L46)</f>
        <v>0</v>
      </c>
      <c r="BY46" s="27"/>
      <c r="BZ46" s="27">
        <f>(BY46/12*5*$D46*$G46*$H46*$L46*BZ$11)+(BY46/12*4*$E46*$G46*$I46*$L46)+(BY46/12*3*$F46*$G46*$I46*$L46)</f>
        <v>0</v>
      </c>
      <c r="CA46" s="27"/>
      <c r="CB46" s="27">
        <f>(CA46/12*5*$D46*$G46*$H46*$K46*CB$11)+(CA46/12*4*$E46*$G46*$I46*$K46)+(CA46/12*3*$F46*$G46*$I46*$K46)</f>
        <v>0</v>
      </c>
      <c r="CC46" s="27">
        <v>0</v>
      </c>
      <c r="CD46" s="27">
        <f>(CC46/12*5*$D46*$G46*$H46*$L46*CD$11)+(CC46/12*4*$E46*$G46*$I46*$L46)+(CC46/12*3*$F46*$G46*$I46*$L46)</f>
        <v>0</v>
      </c>
      <c r="CE46" s="27">
        <v>0</v>
      </c>
      <c r="CF46" s="27">
        <f>(CE46/12*5*$D46*$G46*$H46*$K46*CF$11)+(CE46/12*4*$E46*$G46*$I46*$K46)+(CE46/12*3*$F46*$G46*$I46*$K46)</f>
        <v>0</v>
      </c>
      <c r="CG46" s="27"/>
      <c r="CH46" s="27">
        <f>(CG46/12*5*$D46*$G46*$H46*$K46*CH$11)+(CG46/12*4*$E46*$G46*$I46*$K46)+(CG46/12*3*$F46*$G46*$I46*$K46)</f>
        <v>0</v>
      </c>
      <c r="CI46" s="27"/>
      <c r="CJ46" s="27">
        <f>(CI46/12*5*$D46*$G46*$H46*$K46*CJ$11)+(CI46/12*4*$E46*$G46*$I46*$K46)+(CI46/12*3*$F46*$G46*$I46*$K46)</f>
        <v>0</v>
      </c>
      <c r="CK46" s="27"/>
      <c r="CL46" s="27">
        <f>(CK46/12*5*$D46*$G46*$H46*$K46*CL$11)+(CK46/12*4*$E46*$G46*$I46*$K46)+(CK46/12*3*$F46*$G46*$I46*$K46)</f>
        <v>0</v>
      </c>
      <c r="CM46" s="27">
        <v>2</v>
      </c>
      <c r="CN46" s="27">
        <f>(CM46/12*5*$D46*$G46*$H46*$L46*CN$11)+(CM46/12*4*$E46*$G46*$I46*$L46)+(CM46/12*3*$F46*$G46*$I46*$L46)</f>
        <v>108409.80948</v>
      </c>
      <c r="CO46" s="27">
        <v>1</v>
      </c>
      <c r="CP46" s="27">
        <f>(CO46/12*5*$D46*$G46*$H46*$L46*CP$11)+(CO46/12*4*$E46*$G46*$I46*$L46)+(CO46/12*3*$F46*$G46*$I46*$L46)</f>
        <v>57050.934387999994</v>
      </c>
      <c r="CQ46" s="32">
        <v>2</v>
      </c>
      <c r="CR46" s="27">
        <f>(CQ46/12*5*$D46*$G46*$H46*$K46*CR$11)+(CQ46/12*4*$E46*$G46*$I46*$K46)+(CQ46/12*3*$F46*$G46*$I46*$K46)</f>
        <v>95505.674599999984</v>
      </c>
      <c r="CS46" s="27">
        <v>7</v>
      </c>
      <c r="CT46" s="27">
        <f>(CS46/12*5*$D46*$G46*$H46*$L46*CT$11)+(CS46/12*4*$E46*$G46*$I46*$L46)+(CS46/12*3*$F46*$G46*$I46*$L46)</f>
        <v>398553.22589600005</v>
      </c>
      <c r="CU46" s="27"/>
      <c r="CV46" s="27">
        <f>(CU46/12*5*$D46*$G46*$H46*$L46*CV$11)+(CU46/12*4*$E46*$G46*$I46*$L46)+(CU46/12*3*$F46*$G46*$I46*$L46)</f>
        <v>0</v>
      </c>
      <c r="CW46" s="27">
        <v>7</v>
      </c>
      <c r="CX46" s="27">
        <f>(CW46/12*5*$D46*$G46*$H46*$L46*CX$11)+(CW46/12*4*$E46*$G46*$I46*$L46)+(CW46/12*3*$F46*$G46*$I46*$L46)</f>
        <v>399356.54071600002</v>
      </c>
      <c r="CY46" s="27">
        <v>6</v>
      </c>
      <c r="CZ46" s="27">
        <f>(CY46/12*5*$D46*$G46*$H46*$L46*CZ$11)+(CY46/12*4*$E46*$G46*$I46*$L46)+(CY46/12*3*$F46*$G46*$I46*$L46)</f>
        <v>341617.05076799996</v>
      </c>
      <c r="DA46" s="27"/>
      <c r="DB46" s="27">
        <f>(DA46/12*5*$D46*$G46*$H46*$L46*DB$11)+(DA46/12*4*$E46*$G46*$I46*$L46)+(DA46/12*3*$F46*$G46*$I46*$L46)</f>
        <v>0</v>
      </c>
      <c r="DC46" s="27">
        <v>50</v>
      </c>
      <c r="DD46" s="27">
        <f>(DC46/12*5*$D46*$G46*$H46*$K46*DD$11)+(DC46/12*4*$E46*$G46*$I46*$K46)+(DC46/12*3*$F46*$G46*$I46*$K46)</f>
        <v>2387641.8649999998</v>
      </c>
      <c r="DE46" s="27">
        <v>2</v>
      </c>
      <c r="DF46" s="27">
        <f>(DE46/12*5*$D46*$G46*$H46*$K46*DF$11)+(DE46/12*4*$E46*$G46*$I46*$K46)+(DE46/12*3*$F46*$G46*$I46*$K46)</f>
        <v>94893.625213333333</v>
      </c>
      <c r="DG46" s="27">
        <v>3</v>
      </c>
      <c r="DH46" s="27">
        <f>(DG46/12*5*$D46*$G46*$H46*$L46*DH$11)+(DG46/12*4*$E46*$G46*$I46*$L46)+(DG46/12*3*$F46*$G46*$I46*$L46)</f>
        <v>187058.43659999999</v>
      </c>
      <c r="DI46" s="27"/>
      <c r="DJ46" s="27">
        <f>(DI46/12*5*$D46*$G46*$H46*$L46*DJ$11)+(DI46/12*4*$E46*$G46*$I46*$L46)+(DI46/12*3*$F46*$G46*$I46*$L46)</f>
        <v>0</v>
      </c>
      <c r="DK46" s="27">
        <v>1</v>
      </c>
      <c r="DL46" s="27">
        <f>(DK46/12*5*$D46*$G46*$H46*$M46*DL$11)+(DK46/12*4*$E46*$G46*$I46*$M46)+(DK46/12*3*$F46*$G46*$I46*$M46)</f>
        <v>82765.935241666666</v>
      </c>
      <c r="DM46" s="27">
        <v>4</v>
      </c>
      <c r="DN46" s="27">
        <f>(DM46/12*5*$D46*$G46*$H46*$N46*DN$11)+(DM46/12*4*$E46*$G46*$I46*$N46)+(DM46/12*3*$F46*$G46*$I46*$N46)</f>
        <v>368899.91425333323</v>
      </c>
      <c r="DO46" s="27"/>
      <c r="DP46" s="27">
        <f t="shared" si="57"/>
        <v>0</v>
      </c>
      <c r="DQ46" s="27">
        <f t="shared" ref="DQ46:DR48" si="233">SUM(O46,Q46,S46,U46,W46,Y46,AA46,AC46,AE46,AG46,AI46,AK46,AM46,AO46,AQ46,AS46,AU46,AW46,AY46,BA46,BC46,BE46,BG46,BI46,BK46,BM46,BO46,BQ46,BS46,BU46,BW46,BY46,CA46,CC46,CE46,CG46,CI46,CK46,CM46,CO46,CQ46,CS46,CU46,CW46,CY46,DA46,DC46,DE46,DG46,DI46,DK46,DM46,DO46)</f>
        <v>817</v>
      </c>
      <c r="DR46" s="27">
        <f t="shared" si="233"/>
        <v>37632337.669740342</v>
      </c>
      <c r="DS46" s="38">
        <f>ROUND(DQ46*I46,0)</f>
        <v>817</v>
      </c>
      <c r="DT46" s="67">
        <f t="shared" si="2"/>
        <v>1</v>
      </c>
    </row>
    <row r="47" spans="1:124" ht="33.75" customHeight="1" x14ac:dyDescent="0.25">
      <c r="A47" s="77"/>
      <c r="B47" s="35">
        <v>28</v>
      </c>
      <c r="C47" s="23" t="s">
        <v>172</v>
      </c>
      <c r="D47" s="79">
        <f t="shared" si="60"/>
        <v>19063</v>
      </c>
      <c r="E47" s="80">
        <v>18530</v>
      </c>
      <c r="F47" s="80">
        <v>18715</v>
      </c>
      <c r="G47" s="36">
        <v>0.74</v>
      </c>
      <c r="H47" s="25">
        <v>1</v>
      </c>
      <c r="I47" s="25">
        <v>1</v>
      </c>
      <c r="J47" s="26"/>
      <c r="K47" s="24">
        <v>1.4</v>
      </c>
      <c r="L47" s="24">
        <v>1.68</v>
      </c>
      <c r="M47" s="24">
        <v>2.23</v>
      </c>
      <c r="N47" s="24">
        <v>2.57</v>
      </c>
      <c r="O47" s="27">
        <v>10</v>
      </c>
      <c r="P47" s="27">
        <f>(O47/12*5*$D47*$G47*$H47*$K47*P$11)+(O47/12*4*$E47*$G47*$I47*$K47)+(O47/12*3*$F47*$G47*$I47*$K47)</f>
        <v>195573.6195</v>
      </c>
      <c r="Q47" s="27">
        <v>22</v>
      </c>
      <c r="R47" s="27">
        <f>(Q47/12*5*$D47*$G47*$H47*$K47*R$11)+(Q47/12*4*$E47*$G47*$I47*$K47)+(Q47/12*3*$F47*$G47*$I47*$K47)</f>
        <v>430261.96289999998</v>
      </c>
      <c r="S47" s="27">
        <v>0</v>
      </c>
      <c r="T47" s="27">
        <f>(S47/12*5*$D47*$G47*$H47*$K47*T$11)+(S47/12*4*$E47*$G47*$I47*$K47)+(S47/12*3*$F47*$G47*$I47*$K47)</f>
        <v>0</v>
      </c>
      <c r="U47" s="27">
        <v>393</v>
      </c>
      <c r="V47" s="27">
        <f>(U47/12*5*$D47*$G47*$H47*$K47*V$11)+(U47/12*4*$E47*$G47*$I47*$K47)+(U47/12*3*$F47*$G47*$I47*$K47)</f>
        <v>7637534.1068249997</v>
      </c>
      <c r="W47" s="27">
        <v>0</v>
      </c>
      <c r="X47" s="27">
        <f>(W47/12*5*$D47*$G47*$H47*$K47*X$11)+(W47/12*4*$E47*$G47*$I47*$K47)+(W47/12*3*$F47*$G47*$I47*$K47)</f>
        <v>0</v>
      </c>
      <c r="Y47" s="27">
        <v>23</v>
      </c>
      <c r="Z47" s="27">
        <f>(Y47/12*5*$D47*$G47*$H47*$K47*Z$11)+(Y47/12*4*$E47*$G47*$I47*$K47)+(Y47/12*3*$F47*$G47*$I47*$K47)</f>
        <v>449819.32484999998</v>
      </c>
      <c r="AA47" s="27">
        <v>0</v>
      </c>
      <c r="AB47" s="27">
        <f>(AA47/12*5*$D47*$G47*$H47*$K47*AB$11)+(AA47/12*4*$E47*$G47*$I47*$K47)+(AA47/12*3*$F47*$G47*$I47*$K47)</f>
        <v>0</v>
      </c>
      <c r="AC47" s="27">
        <v>0</v>
      </c>
      <c r="AD47" s="27">
        <f>(AC47/12*5*$D47*$G47*$H47*$K47*AD$11)+(AC47/12*4*$E47*$G47*$I47*$K47)+(AC47/12*3*$F47*$G47*$I47*$K47)</f>
        <v>0</v>
      </c>
      <c r="AE47" s="27">
        <v>0</v>
      </c>
      <c r="AF47" s="27">
        <f>(AE47/12*5*$D47*$G47*$H47*$K47*AF$11)+(AE47/12*4*$E47*$G47*$I47*$K47)+(AE47/12*3*$F47*$G47*$I47*$K47)</f>
        <v>0</v>
      </c>
      <c r="AG47" s="27">
        <v>34</v>
      </c>
      <c r="AH47" s="27">
        <f>(AG47/12*5*$D47*$G47*$H47*$K47*AH$11)+(AG47/12*4*$E47*$G47*$I47*$K47)+(AG47/12*3*$F47*$G47*$I47*$K47)</f>
        <v>664950.30630000005</v>
      </c>
      <c r="AI47" s="27"/>
      <c r="AJ47" s="27">
        <f>(AI47/12*5*$D47*$G47*$H47*$K47*AJ$11)+(AI47/12*4*$E47*$G47*$I47*$K47)+(AI47/12*3*$F47*$G47*$I47*$K47)</f>
        <v>0</v>
      </c>
      <c r="AK47" s="27"/>
      <c r="AL47" s="27">
        <f>(AK47/12*5*$D47*$G47*$H47*$K47*AL$11)+(AK47/12*4*$E47*$G47*$I47*$K47)+(AK47/12*3*$F47*$G47*$I47*$K47)</f>
        <v>0</v>
      </c>
      <c r="AM47" s="30">
        <v>6</v>
      </c>
      <c r="AN47" s="27">
        <f>(AM47/12*5*$D47*$G47*$H47*$K47*AN$11)+(AM47/12*4*$E47*$G47*$I47*$K47)+(AM47/12*3*$F47*$G47*$I47*$K47)</f>
        <v>116603.57414999999</v>
      </c>
      <c r="AO47" s="31">
        <v>98</v>
      </c>
      <c r="AP47" s="27">
        <f>(AO47/12*5*$D47*$G47*$H47*$L47*AP$11)+(AO47/12*4*$E47*$G47*$I47*$L47)+(AO47/12*3*$F47*$G47*$I47*$L47)</f>
        <v>2305752.0501119997</v>
      </c>
      <c r="AQ47" s="27"/>
      <c r="AR47" s="27">
        <f>(AQ47/12*5*$D47*$G47*$H47*$L47*AR$11)+(AQ47/12*4*$E47*$G47*$I47*$L47)+(AQ47/12*3*$F47*$G47*$I47*$L47)</f>
        <v>0</v>
      </c>
      <c r="AS47" s="27">
        <v>5</v>
      </c>
      <c r="AT47" s="27">
        <f>(AS47/12*5*$D47*$G47*$H47*$L47*AT$11)+(AS47/12*4*$E47*$G47*$I47*$L47)+(AS47/12*3*$F47*$G47*$I47*$L47)</f>
        <v>117640.41072</v>
      </c>
      <c r="AU47" s="27">
        <v>0</v>
      </c>
      <c r="AV47" s="27">
        <f>(AU47/12*5*$D47*$G47*$H47*$L47*AV$11)+(AU47/12*4*$E47*$G47*$I47*$L47)+(AU47/12*3*$F47*$G47*$I47*$L47)</f>
        <v>0</v>
      </c>
      <c r="AW47" s="27"/>
      <c r="AX47" s="27">
        <f>(AW47/12*5*$D47*$G47*$H47*$K47*AX$11)+(AW47/12*4*$E47*$G47*$I47*$K47)+(AW47/12*3*$F47*$G47*$I47*$K47)</f>
        <v>0</v>
      </c>
      <c r="AY47" s="27"/>
      <c r="AZ47" s="27">
        <f>(AY47/12*5*$D47*$G47*$H47*$K47*AZ$11)+(AY47/12*4*$E47*$G47*$I47*$K47)+(AY47/12*3*$F47*$G47*$I47*$K47)</f>
        <v>0</v>
      </c>
      <c r="BA47" s="27">
        <v>5</v>
      </c>
      <c r="BB47" s="27">
        <f>(BA47/12*5*$D47*$G47*$H47*$L47*BB$11)+(BA47/12*4*$E47*$G47*$I47*$L47)+(BA47/12*3*$F47*$G47*$I47*$L47)</f>
        <v>116603.57415</v>
      </c>
      <c r="BC47" s="27">
        <v>0</v>
      </c>
      <c r="BD47" s="27">
        <f>(BC47/12*5*$D47*$G47*$H47*$K47*BD$11)+(BC47/12*4*$E47*$G47*$I47*$K47)+(BC47/12*3*$F47*$G47*$I47*$K47)</f>
        <v>0</v>
      </c>
      <c r="BE47" s="27">
        <v>0</v>
      </c>
      <c r="BF47" s="27">
        <f>(BE47/12*5*$D47*$G47*$H47*$K47*BF$11)+(BE47/12*4*$E47*$G47*$I47*$K47)+(BE47/12*3*$F47*$G47*$I47*$K47)</f>
        <v>0</v>
      </c>
      <c r="BG47" s="27">
        <v>0</v>
      </c>
      <c r="BH47" s="27">
        <f>(BG47/12*5*$D47*$G47*$H47*$K47*BH$11)+(BG47/12*4*$E47*$G47*$I47*$K47)+(BG47/12*3*$F47*$G47*$I47*$K47)</f>
        <v>0</v>
      </c>
      <c r="BI47" s="27">
        <v>0</v>
      </c>
      <c r="BJ47" s="27">
        <f>(BI47/12*5*$D47*$G47*$H47*$L47*BJ$11)+(BI47/12*4*$E47*$G47*$I47*$L47)+(BI47/12*3*$F47*$G47*$I47*$L47)</f>
        <v>0</v>
      </c>
      <c r="BK47" s="27">
        <v>19</v>
      </c>
      <c r="BL47" s="27">
        <f>(BK47/12*5*$D47*$G47*$H47*$K47*BL$11)+(BK47/12*4*$E47*$G47*$I47*$K47)+(BK47/12*3*$F47*$G47*$I47*$K47)</f>
        <v>374247.7993683333</v>
      </c>
      <c r="BM47" s="27">
        <v>170</v>
      </c>
      <c r="BN47" s="27">
        <f>(BM47/12*5*$D47*$G47*$H47*$K47*BN$11)+(BM47/12*4*$E47*$G47*$I47*$K47)+(BM47/12*3*$F47*$G47*$I47*$K47)</f>
        <v>3333144.9704</v>
      </c>
      <c r="BO47" s="37">
        <v>10</v>
      </c>
      <c r="BP47" s="27">
        <f>(BO47/12*5*$D47*$G47*$H47*$L47*BP$11)+(BO47/12*4*$E47*$G47*$I47*$L47)+(BO47/12*3*$F47*$G47*$I47*$L47)</f>
        <v>224813.70940000002</v>
      </c>
      <c r="BQ47" s="27">
        <v>78</v>
      </c>
      <c r="BR47" s="27">
        <f>(BQ47/12*5*$D47*$G47*$H47*$L47*BR$11)+(BQ47/12*4*$E47*$G47*$I47*$L47)+(BQ47/12*3*$F47*$G47*$I47*$L47)</f>
        <v>1922995.65276</v>
      </c>
      <c r="BS47" s="27">
        <v>27</v>
      </c>
      <c r="BT47" s="27">
        <f>(BS47/12*5*$D47*$G47*$H47*$K47*BT$11)+(BS47/12*4*$E47*$G47*$I47*$K47)+(BS47/12*3*$F47*$G47*$I47*$K47)</f>
        <v>505830.84615</v>
      </c>
      <c r="BU47" s="27">
        <v>2</v>
      </c>
      <c r="BV47" s="27">
        <f>(BU47/12*5*$D47*$G47*$H47*$K47*BV$11)+(BU47/12*4*$E47*$G47*$I47*$K47)+(BU47/12*3*$F47*$G47*$I47*$K47)</f>
        <v>34901.546726666667</v>
      </c>
      <c r="BW47" s="27">
        <v>2</v>
      </c>
      <c r="BX47" s="27">
        <f>(BW47/12*5*$D47*$G47*$H47*$L47*BX$11)+(BW47/12*4*$E47*$G47*$I47*$L47)+(BW47/12*3*$F47*$G47*$I47*$L47)</f>
        <v>44962.741879999994</v>
      </c>
      <c r="BY47" s="27"/>
      <c r="BZ47" s="27">
        <f>(BY47/12*5*$D47*$G47*$H47*$L47*BZ$11)+(BY47/12*4*$E47*$G47*$I47*$L47)+(BY47/12*3*$F47*$G47*$I47*$L47)</f>
        <v>0</v>
      </c>
      <c r="CA47" s="27">
        <v>63</v>
      </c>
      <c r="CB47" s="27">
        <f>(CA47/12*5*$D47*$G47*$H47*$K47*CB$11)+(CA47/12*4*$E47*$G47*$I47*$K47)+(CA47/12*3*$F47*$G47*$I47*$K47)</f>
        <v>1294323.9970499999</v>
      </c>
      <c r="CC47" s="27">
        <v>1</v>
      </c>
      <c r="CD47" s="27">
        <f>(CC47/12*5*$D47*$G47*$H47*$L47*CD$11)+(CC47/12*4*$E47*$G47*$I47*$L47)+(CC47/12*3*$F47*$G47*$I47*$L47)</f>
        <v>22481.370939999997</v>
      </c>
      <c r="CE47" s="27">
        <v>0</v>
      </c>
      <c r="CF47" s="27">
        <f>(CE47/12*5*$D47*$G47*$H47*$K47*CF$11)+(CE47/12*4*$E47*$G47*$I47*$K47)+(CE47/12*3*$F47*$G47*$I47*$K47)</f>
        <v>0</v>
      </c>
      <c r="CG47" s="27"/>
      <c r="CH47" s="27">
        <f>(CG47/12*5*$D47*$G47*$H47*$K47*CH$11)+(CG47/12*4*$E47*$G47*$I47*$K47)+(CG47/12*3*$F47*$G47*$I47*$K47)</f>
        <v>0</v>
      </c>
      <c r="CI47" s="27">
        <v>57</v>
      </c>
      <c r="CJ47" s="27">
        <f>(CI47/12*5*$D47*$G47*$H47*$K47*CJ$11)+(CI47/12*4*$E47*$G47*$I47*$K47)+(CI47/12*3*$F47*$G47*$I47*$K47)</f>
        <v>994694.08170999982</v>
      </c>
      <c r="CK47" s="27">
        <v>24</v>
      </c>
      <c r="CL47" s="27">
        <f>(CK47/12*5*$D47*$G47*$H47*$K47*CL$11)+(CK47/12*4*$E47*$G47*$I47*$K47)+(CK47/12*3*$F47*$G47*$I47*$K47)</f>
        <v>466414.29659999994</v>
      </c>
      <c r="CM47" s="27">
        <v>11</v>
      </c>
      <c r="CN47" s="27">
        <f>(CM47/12*5*$D47*$G47*$H47*$L47*CN$11)+(CM47/12*4*$E47*$G47*$I47*$L47)+(CM47/12*3*$F47*$G47*$I47*$L47)</f>
        <v>256527.86313000001</v>
      </c>
      <c r="CO47" s="27">
        <v>10</v>
      </c>
      <c r="CP47" s="27">
        <f>(CO47/12*5*$D47*$G47*$H47*$L47*CP$11)+(CO47/12*4*$E47*$G47*$I47*$L47)+(CO47/12*3*$F47*$G47*$I47*$L47)</f>
        <v>245451.69446</v>
      </c>
      <c r="CQ47" s="32">
        <v>18</v>
      </c>
      <c r="CR47" s="27">
        <f>(CQ47/12*5*$D47*$G47*$H47*$K47*CR$11)+(CQ47/12*4*$E47*$G47*$I47*$K47)+(CQ47/12*3*$F47*$G47*$I47*$K47)</f>
        <v>369806.85629999987</v>
      </c>
      <c r="CS47" s="27">
        <v>24</v>
      </c>
      <c r="CT47" s="27">
        <f>(CS47/12*5*$D47*$G47*$H47*$L47*CT$11)+(CS47/12*4*$E47*$G47*$I47*$L47)+(CS47/12*3*$F47*$G47*$I47*$L47)</f>
        <v>587899.11062399996</v>
      </c>
      <c r="CU47" s="27">
        <v>4</v>
      </c>
      <c r="CV47" s="27">
        <f>(CU47/12*5*$D47*$G47*$H47*$L47*CV$11)+(CU47/12*4*$E47*$G47*$I47*$L47)+(CU47/12*3*$F47*$G47*$I47*$L47)</f>
        <v>97983.185103999989</v>
      </c>
      <c r="CW47" s="27">
        <v>55</v>
      </c>
      <c r="CX47" s="27">
        <f>(CW47/12*5*$D47*$G47*$H47*$L47*CX$11)+(CW47/12*4*$E47*$G47*$I47*$L47)+(CW47/12*3*$F47*$G47*$I47*$L47)</f>
        <v>1349984.31953</v>
      </c>
      <c r="CY47" s="27">
        <v>10</v>
      </c>
      <c r="CZ47" s="27">
        <f>(CY47/12*5*$D47*$G47*$H47*$L47*CZ$11)+(CY47/12*4*$E47*$G47*$I47*$L47)+(CY47/12*3*$F47*$G47*$I47*$L47)</f>
        <v>244957.96275999999</v>
      </c>
      <c r="DA47" s="27">
        <v>32</v>
      </c>
      <c r="DB47" s="27">
        <f>(DA47/12*5*$D47*$G47*$H47*$L47*DB$11)+(DA47/12*4*$E47*$G47*$I47*$L47)+(DA47/12*3*$F47*$G47*$I47*$L47)</f>
        <v>785445.42227199988</v>
      </c>
      <c r="DC47" s="27">
        <v>20</v>
      </c>
      <c r="DD47" s="27">
        <f>(DC47/12*5*$D47*$G47*$H47*$K47*DD$11)+(DC47/12*4*$E47*$G47*$I47*$K47)+(DC47/12*3*$F47*$G47*$I47*$K47)</f>
        <v>410896.50699999998</v>
      </c>
      <c r="DE47" s="27">
        <v>6</v>
      </c>
      <c r="DF47" s="27">
        <f>(DE47/12*5*$D47*$G47*$H47*$K47*DF$11)+(DE47/12*4*$E47*$G47*$I47*$K47)+(DE47/12*3*$F47*$G47*$I47*$K47)</f>
        <v>122478.98138</v>
      </c>
      <c r="DG47" s="27">
        <v>1</v>
      </c>
      <c r="DH47" s="27">
        <f>(DG47/12*5*$D47*$G47*$H47*$L47*DH$11)+(DG47/12*4*$E47*$G47*$I47*$L47)+(DG47/12*3*$F47*$G47*$I47*$L47)</f>
        <v>26826.209899999998</v>
      </c>
      <c r="DI47" s="27">
        <v>9</v>
      </c>
      <c r="DJ47" s="27">
        <f>(DI47/12*5*$D47*$G47*$H47*$L47*DJ$11)+(DI47/12*4*$E47*$G47*$I47*$L47)+(DI47/12*3*$F47*$G47*$I47*$L47)</f>
        <v>233437.43555999998</v>
      </c>
      <c r="DK47" s="27">
        <v>3</v>
      </c>
      <c r="DL47" s="27">
        <f>(DK47/12*5*$D47*$G47*$H47*$M47*DL$11)+(DK47/12*4*$E47*$G47*$I47*$M47)+(DK47/12*3*$F47*$G47*$I47*$M47)</f>
        <v>106825.80013750002</v>
      </c>
      <c r="DM47" s="27">
        <v>26</v>
      </c>
      <c r="DN47" s="27">
        <f>(DM47/12*5*$D47*$G47*$H47*$N47*DN$11)+(DM47/12*4*$E47*$G47*$I47*$N47)+(DM47/12*3*$F47*$G47*$I47*$N47)</f>
        <v>1031632.8997433332</v>
      </c>
      <c r="DO47" s="27"/>
      <c r="DP47" s="27">
        <f t="shared" si="57"/>
        <v>0</v>
      </c>
      <c r="DQ47" s="27">
        <f t="shared" si="233"/>
        <v>1278</v>
      </c>
      <c r="DR47" s="27">
        <f t="shared" si="233"/>
        <v>27123704.190392829</v>
      </c>
      <c r="DS47" s="38">
        <f>ROUND(DQ47*I47,0)</f>
        <v>1278</v>
      </c>
      <c r="DT47" s="67">
        <f t="shared" si="2"/>
        <v>1</v>
      </c>
    </row>
    <row r="48" spans="1:124" ht="27" customHeight="1" x14ac:dyDescent="0.25">
      <c r="A48" s="77">
        <v>1</v>
      </c>
      <c r="B48" s="35">
        <v>29</v>
      </c>
      <c r="C48" s="23" t="s">
        <v>173</v>
      </c>
      <c r="D48" s="79">
        <f t="shared" si="60"/>
        <v>19063</v>
      </c>
      <c r="E48" s="80">
        <v>18530</v>
      </c>
      <c r="F48" s="80">
        <v>18715</v>
      </c>
      <c r="G48" s="36">
        <v>0.36</v>
      </c>
      <c r="H48" s="25">
        <v>1</v>
      </c>
      <c r="I48" s="25">
        <v>1</v>
      </c>
      <c r="J48" s="26"/>
      <c r="K48" s="24">
        <v>1.4</v>
      </c>
      <c r="L48" s="24">
        <v>1.68</v>
      </c>
      <c r="M48" s="24">
        <v>2.23</v>
      </c>
      <c r="N48" s="24">
        <v>2.57</v>
      </c>
      <c r="O48" s="27">
        <v>5</v>
      </c>
      <c r="P48" s="27">
        <f>(O48/12*5*$D48*$G48*$H48*$K48)+(O48/12*4*$E48*$G48*$I48*$K48)+(O48/12*3*$F48*$G48*$I48*$K48)</f>
        <v>47371.799999999996</v>
      </c>
      <c r="Q48" s="27">
        <v>0</v>
      </c>
      <c r="R48" s="27">
        <f>(Q48/12*5*$D48*$G48*$H48*$K48)+(Q48/12*4*$E48*$G48*$I48*$K48)+(Q48/12*3*$F48*$G48*$I48*$K48)</f>
        <v>0</v>
      </c>
      <c r="S48" s="27">
        <v>0</v>
      </c>
      <c r="T48" s="27">
        <f>(S48/12*5*$D48*$G48*$H48*$K48)+(S48/12*4*$E48*$G48*$I48*$K48)+(S48/12*3*$F48*$G48*$I48*$K48)</f>
        <v>0</v>
      </c>
      <c r="U48" s="27">
        <v>169</v>
      </c>
      <c r="V48" s="27">
        <f>(U48/12*5*$D48*$G48*$H48*$K48)+(U48/12*4*$E48*$G48*$I48*$K48)+(U48/12*3*$F48*$G48*$I48*$K48)</f>
        <v>1601166.8399999999</v>
      </c>
      <c r="W48" s="27">
        <v>0</v>
      </c>
      <c r="X48" s="27">
        <f>(W48/12*5*$D48*$G48*$H48*$K48)+(W48/12*4*$E48*$G48*$I48*$K48)+(W48/12*3*$F48*$G48*$I48*$K48)</f>
        <v>0</v>
      </c>
      <c r="Y48" s="27">
        <v>27</v>
      </c>
      <c r="Z48" s="27">
        <f>(Y48/12*5*$D48*$G48*$H48*$K48)+(Y48/12*4*$E48*$G48*$I48*$K48)+(Y48/12*3*$F48*$G48*$I48*$K48)</f>
        <v>255807.71999999997</v>
      </c>
      <c r="AA48" s="27">
        <v>0</v>
      </c>
      <c r="AB48" s="27">
        <f>(AA48/12*5*$D48*$G48*$H48*$K48)+(AA48/12*4*$E48*$G48*$I48*$K48)+(AA48/12*3*$F48*$G48*$I48*$K48)</f>
        <v>0</v>
      </c>
      <c r="AC48" s="27">
        <v>0</v>
      </c>
      <c r="AD48" s="27">
        <f>(AC48/12*5*$D48*$G48*$H48*$K48)+(AC48/12*4*$E48*$G48*$I48*$K48)+(AC48/12*3*$F48*$G48*$I48*$K48)</f>
        <v>0</v>
      </c>
      <c r="AE48" s="27">
        <v>0</v>
      </c>
      <c r="AF48" s="27">
        <f>(AE48/12*5*$D48*$G48*$H48*$K48)+(AE48/12*4*$E48*$G48*$I48*$K48)+(AE48/12*3*$F48*$G48*$I48*$K48)</f>
        <v>0</v>
      </c>
      <c r="AG48" s="27">
        <v>30</v>
      </c>
      <c r="AH48" s="27">
        <f>(AG48/12*5*$D48*$G48*$H48*$K48)+(AG48/12*4*$E48*$G48*$I48*$K48)+(AG48/12*3*$F48*$G48*$I48*$K48)</f>
        <v>284230.8</v>
      </c>
      <c r="AI48" s="27"/>
      <c r="AJ48" s="27">
        <f>(AI48/12*5*$D48*$G48*$H48*$K48)+(AI48/12*4*$E48*$G48*$I48*$K48)+(AI48/12*3*$F48*$G48*$I48*$K48)</f>
        <v>0</v>
      </c>
      <c r="AK48" s="27"/>
      <c r="AL48" s="27">
        <f>(AK48/12*5*$D48*$G48*$H48*$K48)+(AK48/12*4*$E48*$G48*$I48*$K48)+(AK48/12*3*$F48*$G48*$I48*$K48)</f>
        <v>0</v>
      </c>
      <c r="AM48" s="30">
        <v>0</v>
      </c>
      <c r="AN48" s="27">
        <f>(AM48/12*5*$D48*$G48*$H48*$K48)+(AM48/12*4*$E48*$G48*$I48*$K48)+(AM48/12*3*$F48*$G48*$I48*$K48)</f>
        <v>0</v>
      </c>
      <c r="AO48" s="31">
        <v>17</v>
      </c>
      <c r="AP48" s="27">
        <f>(AO48/12*5*$D48*$G48*$H48*$L48)+(AO48/12*4*$E48*$G48*$I48*$L48)+(AO48/12*3*$F48*$G48*$I48*$L48)</f>
        <v>193276.94399999999</v>
      </c>
      <c r="AQ48" s="27">
        <v>6</v>
      </c>
      <c r="AR48" s="27">
        <f>(AQ48/12*5*$D48*$G48*$H48*$L48)+(AQ48/12*4*$E48*$G48*$I48*$L48)+(AQ48/12*3*$F48*$G48*$I48*$L48)</f>
        <v>68215.391999999993</v>
      </c>
      <c r="AS48" s="27"/>
      <c r="AT48" s="27">
        <f>(AS48/12*5*$D48*$G48*$H48*$L48)+(AS48/12*4*$E48*$G48*$I48*$L48)+(AS48/12*3*$F48*$G48*$I48*$L48)</f>
        <v>0</v>
      </c>
      <c r="AU48" s="27">
        <v>0</v>
      </c>
      <c r="AV48" s="27">
        <f>(AU48/12*5*$D48*$G48*$H48*$L48)+(AU48/12*4*$E48*$G48*$I48*$L48)+(AU48/12*3*$F48*$G48*$I48*$L48)</f>
        <v>0</v>
      </c>
      <c r="AW48" s="27"/>
      <c r="AX48" s="27">
        <f>(AW48/12*5*$D48*$G48*$H48*$K48)+(AW48/12*4*$E48*$G48*$I48*$K48)+(AW48/12*3*$F48*$G48*$I48*$K48)</f>
        <v>0</v>
      </c>
      <c r="AY48" s="27"/>
      <c r="AZ48" s="27">
        <f>(AY48/12*5*$D48*$G48*$H48*$K48)+(AY48/12*4*$E48*$G48*$I48*$K48)+(AY48/12*3*$F48*$G48*$I48*$K48)</f>
        <v>0</v>
      </c>
      <c r="BA48" s="27">
        <v>9</v>
      </c>
      <c r="BB48" s="27">
        <f>(BA48/12*5*$D48*$G48*$H48*$L48)+(BA48/12*4*$E48*$G48*$I48*$L48)+(BA48/12*3*$F48*$G48*$I48*$L48)</f>
        <v>102323.08799999999</v>
      </c>
      <c r="BC48" s="27">
        <v>0</v>
      </c>
      <c r="BD48" s="27">
        <f>(BC48/12*5*$D48*$G48*$H48*$K48)+(BC48/12*4*$E48*$G48*$I48*$K48)+(BC48/12*3*$F48*$G48*$I48*$K48)</f>
        <v>0</v>
      </c>
      <c r="BE48" s="27">
        <v>0</v>
      </c>
      <c r="BF48" s="27">
        <f>(BE48/12*5*$D48*$G48*$H48*$K48)+(BE48/12*4*$E48*$G48*$I48*$K48)+(BE48/12*3*$F48*$G48*$I48*$K48)</f>
        <v>0</v>
      </c>
      <c r="BG48" s="27">
        <v>0</v>
      </c>
      <c r="BH48" s="27">
        <f>(BG48/12*5*$D48*$G48*$H48*$K48)+(BG48/12*4*$E48*$G48*$I48*$K48)+(BG48/12*3*$F48*$G48*$I48*$K48)</f>
        <v>0</v>
      </c>
      <c r="BI48" s="27">
        <v>0</v>
      </c>
      <c r="BJ48" s="27">
        <f>(BI48/12*5*$D48*$G48*$H48*$L48)+(BI48/12*4*$E48*$G48*$I48*$L48)+(BI48/12*3*$F48*$G48*$I48*$L48)</f>
        <v>0</v>
      </c>
      <c r="BK48" s="27">
        <v>129</v>
      </c>
      <c r="BL48" s="27">
        <f>(BK48/12*5*$D48*$G48*$H48*$K48)+(BK48/12*4*$E48*$G48*$I48*$K48)+(BK48/12*3*$F48*$G48*$I48*$K48)</f>
        <v>1222192.44</v>
      </c>
      <c r="BM48" s="27">
        <v>34</v>
      </c>
      <c r="BN48" s="27">
        <f>(BM48/12*5*$D48*$G48*$H48*$K48)+(BM48/12*4*$E48*$G48*$I48*$K48)+(BM48/12*3*$F48*$G48*$I48*$K48)</f>
        <v>322128.24</v>
      </c>
      <c r="BO48" s="37"/>
      <c r="BP48" s="27">
        <f>(BO48/12*5*$D48*$G48*$H48*$L48)+(BO48/12*4*$E48*$G48*$I48*$L48)+(BO48/12*3*$F48*$G48*$I48*$L48)</f>
        <v>0</v>
      </c>
      <c r="BQ48" s="27">
        <v>57</v>
      </c>
      <c r="BR48" s="27">
        <f>(BQ48/12*5*$D48*$G48*$H48*$L48)+(BQ48/12*4*$E48*$G48*$I48*$L48)+(BQ48/12*3*$F48*$G48*$I48*$L48)</f>
        <v>648046.22399999993</v>
      </c>
      <c r="BS48" s="27">
        <v>120</v>
      </c>
      <c r="BT48" s="27">
        <f>(BS48/12*5*$D48*$G48*$H48*$K48)+(BS48/12*4*$E48*$G48*$I48*$K48)+(BS48/12*3*$F48*$G48*$I48*$K48)</f>
        <v>1136923.2</v>
      </c>
      <c r="BU48" s="27"/>
      <c r="BV48" s="27">
        <f>(BU48/12*5*$D48*$G48*$H48*$K48)+(BU48/12*4*$E48*$G48*$I48*$K48)+(BU48/12*3*$F48*$G48*$I48*$K48)</f>
        <v>0</v>
      </c>
      <c r="BW48" s="27"/>
      <c r="BX48" s="27">
        <f>(BW48/12*5*$D48*$G48*$H48*$L48)+(BW48/12*4*$E48*$G48*$I48*$L48)+(BW48/12*3*$F48*$G48*$I48*$L48)</f>
        <v>0</v>
      </c>
      <c r="BY48" s="27"/>
      <c r="BZ48" s="27">
        <f>(BY48/12*5*$D48*$G48*$H48*$L48)+(BY48/12*4*$E48*$G48*$I48*$L48)+(BY48/12*3*$F48*$G48*$I48*$L48)</f>
        <v>0</v>
      </c>
      <c r="CA48" s="27">
        <v>164</v>
      </c>
      <c r="CB48" s="27">
        <f>(CA48/12*5*$D48*$G48*$H48*$K48)+(CA48/12*4*$E48*$G48*$I48*$K48)+(CA48/12*3*$F48*$G48*$I48*$K48)</f>
        <v>1553795.0399999998</v>
      </c>
      <c r="CC48" s="27"/>
      <c r="CD48" s="27">
        <f>(CC48/12*5*$D48*$G48*$H48*$L48)+(CC48/12*4*$E48*$G48*$I48*$L48)+(CC48/12*3*$F48*$G48*$I48*$L48)</f>
        <v>0</v>
      </c>
      <c r="CE48" s="27">
        <v>0</v>
      </c>
      <c r="CF48" s="27">
        <f>(CE48/12*5*$D48*$G48*$H48*$K48)+(CE48/12*4*$E48*$G48*$I48*$K48)+(CE48/12*3*$F48*$G48*$I48*$K48)</f>
        <v>0</v>
      </c>
      <c r="CG48" s="27"/>
      <c r="CH48" s="27">
        <f>(CG48/12*5*$D48*$G48*$H48*$K48)+(CG48/12*4*$E48*$G48*$I48*$K48)+(CG48/12*3*$F48*$G48*$I48*$K48)</f>
        <v>0</v>
      </c>
      <c r="CI48" s="27">
        <v>45</v>
      </c>
      <c r="CJ48" s="27">
        <f>(CI48/12*5*$D48*$G48*$H48*$K48)+(CI48/12*4*$E48*$G48*$I48*$K48)+(CI48/12*3*$F48*$G48*$I48*$K48)</f>
        <v>426346.19999999995</v>
      </c>
      <c r="CK48" s="27"/>
      <c r="CL48" s="27">
        <f>(CK48/12*5*$D48*$G48*$H48*$K48)+(CK48/12*4*$E48*$G48*$I48*$K48)+(CK48/12*3*$F48*$G48*$I48*$K48)</f>
        <v>0</v>
      </c>
      <c r="CM48" s="27">
        <v>11</v>
      </c>
      <c r="CN48" s="27">
        <f>(CM48/12*5*$D48*$G48*$H48*$L48)+(CM48/12*4*$E48*$G48*$I48*$L48)+(CM48/12*3*$F48*$G48*$I48*$L48)</f>
        <v>125061.552</v>
      </c>
      <c r="CO48" s="27"/>
      <c r="CP48" s="27">
        <f>(CO48/12*5*$D48*$G48*$H48*$L48)+(CO48/12*4*$E48*$G48*$I48*$L48)+(CO48/12*3*$F48*$G48*$I48*$L48)</f>
        <v>0</v>
      </c>
      <c r="CQ48" s="32"/>
      <c r="CR48" s="27">
        <f>(CQ48/12*5*$D48*$G48*$H48*$K48)+(CQ48/12*4*$E48*$G48*$I48*$K48)+(CQ48/12*3*$F48*$G48*$I48*$K48)</f>
        <v>0</v>
      </c>
      <c r="CS48" s="27">
        <v>15</v>
      </c>
      <c r="CT48" s="27">
        <f>(CS48/12*5*$D48*$G48*$H48*$L48)+(CS48/12*4*$E48*$G48*$I48*$L48)+(CS48/12*3*$F48*$G48*$I48*$L48)</f>
        <v>170538.47999999998</v>
      </c>
      <c r="CU48" s="27">
        <v>21</v>
      </c>
      <c r="CV48" s="27">
        <f>(CU48/12*5*$D48*$G48*$H48*$L48)+(CU48/12*4*$E48*$G48*$I48*$L48)+(CU48/12*3*$F48*$G48*$I48*$L48)</f>
        <v>238753.87199999997</v>
      </c>
      <c r="CW48" s="27"/>
      <c r="CX48" s="27">
        <f>(CW48/12*5*$D48*$G48*$H48*$L48)+(CW48/12*4*$E48*$G48*$I48*$L48)+(CW48/12*3*$F48*$G48*$I48*$L48)</f>
        <v>0</v>
      </c>
      <c r="CY48" s="27"/>
      <c r="CZ48" s="27">
        <f>(CY48/12*5*$D48*$G48*$H48*$L48)+(CY48/12*4*$E48*$G48*$I48*$L48)+(CY48/12*3*$F48*$G48*$I48*$L48)</f>
        <v>0</v>
      </c>
      <c r="DA48" s="27">
        <v>39</v>
      </c>
      <c r="DB48" s="27">
        <f>(DA48/12*5*$D48*$G48*$H48*$L48)+(DA48/12*4*$E48*$G48*$I48*$L48)+(DA48/12*3*$F48*$G48*$I48*$L48)</f>
        <v>443400.04799999995</v>
      </c>
      <c r="DC48" s="27">
        <v>10</v>
      </c>
      <c r="DD48" s="27">
        <f>(DC48/12*5*$D48*$G48*$H48*$K48)+(DC48/12*4*$E48*$G48*$I48*$K48)+(DC48/12*3*$F48*$G48*$I48*$K48)</f>
        <v>94743.599999999991</v>
      </c>
      <c r="DE48" s="27">
        <v>16</v>
      </c>
      <c r="DF48" s="27">
        <f>(DE48/12*5*$D48*$G48*$H48*$K48)+(DE48/12*4*$E48*$G48*$I48*$K48)+(DE48/12*3*$F48*$G48*$I48*$K48)</f>
        <v>151589.75999999998</v>
      </c>
      <c r="DG48" s="27"/>
      <c r="DH48" s="27">
        <f>(DG48/12*5*$D48*$G48*$H48*$L48)+(DG48/12*4*$E48*$G48*$I48*$L48)+(DG48/12*3*$F48*$G48*$I48*$L48)</f>
        <v>0</v>
      </c>
      <c r="DI48" s="27">
        <v>1</v>
      </c>
      <c r="DJ48" s="27">
        <f>(DI48/12*5*$D48*$G48*$H48*$L48)+(DI48/12*4*$E48*$G48*$I48*$L48)+(DI48/12*3*$F48*$G48*$I48*$L48)</f>
        <v>11369.232</v>
      </c>
      <c r="DK48" s="27"/>
      <c r="DL48" s="27">
        <f>(DK48/12*5*$D48*$G48*$H48*$M48)+(DK48/12*4*$E48*$G48*$I48*$M48)+(DK48/12*3*$F48*$G48*$I48*$M48)</f>
        <v>0</v>
      </c>
      <c r="DM48" s="27"/>
      <c r="DN48" s="27">
        <f>(DM48/12*5*$D48*$G48*$H48*$N48)+(DM48/12*4*$E48*$G48*$I48*$N48)+(DM48/12*3*$F48*$G48*$I48*$N48)</f>
        <v>0</v>
      </c>
      <c r="DO48" s="27"/>
      <c r="DP48" s="27">
        <f>(DO48*$D48*$G48*$H48*$L48)</f>
        <v>0</v>
      </c>
      <c r="DQ48" s="27">
        <f t="shared" si="233"/>
        <v>925</v>
      </c>
      <c r="DR48" s="27">
        <f t="shared" si="233"/>
        <v>9097280.472000001</v>
      </c>
      <c r="DS48" s="38">
        <f>ROUND(DQ48*I48,0)</f>
        <v>925</v>
      </c>
      <c r="DT48" s="67">
        <f t="shared" si="2"/>
        <v>1</v>
      </c>
    </row>
    <row r="49" spans="1:124" ht="15.75" customHeight="1" x14ac:dyDescent="0.25">
      <c r="A49" s="77">
        <v>7</v>
      </c>
      <c r="B49" s="55"/>
      <c r="C49" s="53" t="s">
        <v>174</v>
      </c>
      <c r="D49" s="79">
        <f t="shared" si="60"/>
        <v>19063</v>
      </c>
      <c r="E49" s="80">
        <v>18530</v>
      </c>
      <c r="F49" s="80">
        <v>18715</v>
      </c>
      <c r="G49" s="56">
        <v>1.84</v>
      </c>
      <c r="H49" s="25">
        <v>1</v>
      </c>
      <c r="I49" s="25">
        <v>1</v>
      </c>
      <c r="J49" s="26"/>
      <c r="K49" s="24">
        <v>1.4</v>
      </c>
      <c r="L49" s="24">
        <v>1.68</v>
      </c>
      <c r="M49" s="24">
        <v>2.23</v>
      </c>
      <c r="N49" s="24">
        <v>2.57</v>
      </c>
      <c r="O49" s="34">
        <f t="shared" ref="O49:BZ49" si="234">O50</f>
        <v>0</v>
      </c>
      <c r="P49" s="34">
        <f t="shared" si="234"/>
        <v>0</v>
      </c>
      <c r="Q49" s="34">
        <f t="shared" si="234"/>
        <v>0</v>
      </c>
      <c r="R49" s="34">
        <f t="shared" si="234"/>
        <v>0</v>
      </c>
      <c r="S49" s="34">
        <v>0</v>
      </c>
      <c r="T49" s="34">
        <f t="shared" si="234"/>
        <v>0</v>
      </c>
      <c r="U49" s="34">
        <f t="shared" si="234"/>
        <v>0</v>
      </c>
      <c r="V49" s="34">
        <f t="shared" si="234"/>
        <v>0</v>
      </c>
      <c r="W49" s="34">
        <f t="shared" si="234"/>
        <v>0</v>
      </c>
      <c r="X49" s="34">
        <f t="shared" si="234"/>
        <v>0</v>
      </c>
      <c r="Y49" s="34">
        <f t="shared" si="234"/>
        <v>0</v>
      </c>
      <c r="Z49" s="34">
        <f t="shared" si="234"/>
        <v>0</v>
      </c>
      <c r="AA49" s="34">
        <f t="shared" si="234"/>
        <v>28</v>
      </c>
      <c r="AB49" s="34">
        <f t="shared" si="234"/>
        <v>1674807.0509333333</v>
      </c>
      <c r="AC49" s="34">
        <f t="shared" si="234"/>
        <v>0</v>
      </c>
      <c r="AD49" s="34">
        <f t="shared" si="234"/>
        <v>0</v>
      </c>
      <c r="AE49" s="34">
        <f t="shared" si="234"/>
        <v>59</v>
      </c>
      <c r="AF49" s="34">
        <f t="shared" si="234"/>
        <v>3571307.3666666672</v>
      </c>
      <c r="AG49" s="34">
        <f t="shared" si="234"/>
        <v>42</v>
      </c>
      <c r="AH49" s="34">
        <f t="shared" si="234"/>
        <v>2159869.8043999998</v>
      </c>
      <c r="AI49" s="34">
        <f t="shared" si="234"/>
        <v>0</v>
      </c>
      <c r="AJ49" s="34">
        <f t="shared" si="234"/>
        <v>0</v>
      </c>
      <c r="AK49" s="34">
        <f t="shared" si="234"/>
        <v>0</v>
      </c>
      <c r="AL49" s="34">
        <f t="shared" si="234"/>
        <v>0</v>
      </c>
      <c r="AM49" s="34">
        <f t="shared" si="234"/>
        <v>0</v>
      </c>
      <c r="AN49" s="34">
        <f t="shared" si="234"/>
        <v>0</v>
      </c>
      <c r="AO49" s="34">
        <f t="shared" si="234"/>
        <v>5</v>
      </c>
      <c r="AP49" s="34">
        <f t="shared" si="234"/>
        <v>297209.16848000005</v>
      </c>
      <c r="AQ49" s="34">
        <f t="shared" si="234"/>
        <v>0</v>
      </c>
      <c r="AR49" s="34">
        <f t="shared" si="234"/>
        <v>0</v>
      </c>
      <c r="AS49" s="34">
        <f t="shared" si="234"/>
        <v>14</v>
      </c>
      <c r="AT49" s="34">
        <f t="shared" si="234"/>
        <v>832185.67174400005</v>
      </c>
      <c r="AU49" s="34">
        <f t="shared" si="234"/>
        <v>0</v>
      </c>
      <c r="AV49" s="34">
        <f t="shared" si="234"/>
        <v>0</v>
      </c>
      <c r="AW49" s="34">
        <f t="shared" si="234"/>
        <v>0</v>
      </c>
      <c r="AX49" s="34">
        <f t="shared" si="234"/>
        <v>0</v>
      </c>
      <c r="AY49" s="34">
        <f t="shared" si="234"/>
        <v>0</v>
      </c>
      <c r="AZ49" s="34">
        <f t="shared" si="234"/>
        <v>0</v>
      </c>
      <c r="BA49" s="34">
        <f t="shared" si="234"/>
        <v>0</v>
      </c>
      <c r="BB49" s="34">
        <f t="shared" si="234"/>
        <v>0</v>
      </c>
      <c r="BC49" s="34">
        <f t="shared" si="234"/>
        <v>0</v>
      </c>
      <c r="BD49" s="34">
        <f t="shared" si="234"/>
        <v>0</v>
      </c>
      <c r="BE49" s="34">
        <f t="shared" si="234"/>
        <v>0</v>
      </c>
      <c r="BF49" s="34">
        <f t="shared" si="234"/>
        <v>0</v>
      </c>
      <c r="BG49" s="34">
        <f t="shared" si="234"/>
        <v>0</v>
      </c>
      <c r="BH49" s="34">
        <f t="shared" si="234"/>
        <v>0</v>
      </c>
      <c r="BI49" s="34">
        <f t="shared" si="234"/>
        <v>0</v>
      </c>
      <c r="BJ49" s="34">
        <f t="shared" si="234"/>
        <v>0</v>
      </c>
      <c r="BK49" s="34">
        <f t="shared" si="234"/>
        <v>0</v>
      </c>
      <c r="BL49" s="34">
        <f t="shared" si="234"/>
        <v>0</v>
      </c>
      <c r="BM49" s="34">
        <f t="shared" si="234"/>
        <v>0</v>
      </c>
      <c r="BN49" s="34">
        <f t="shared" si="234"/>
        <v>0</v>
      </c>
      <c r="BO49" s="34">
        <f t="shared" si="234"/>
        <v>0</v>
      </c>
      <c r="BP49" s="34">
        <f t="shared" si="234"/>
        <v>0</v>
      </c>
      <c r="BQ49" s="34">
        <f t="shared" si="234"/>
        <v>45</v>
      </c>
      <c r="BR49" s="34">
        <f t="shared" si="234"/>
        <v>2954863.3967999993</v>
      </c>
      <c r="BS49" s="34">
        <f t="shared" si="234"/>
        <v>0</v>
      </c>
      <c r="BT49" s="34">
        <f t="shared" si="234"/>
        <v>0</v>
      </c>
      <c r="BU49" s="34">
        <f t="shared" si="234"/>
        <v>0</v>
      </c>
      <c r="BV49" s="34">
        <f t="shared" si="234"/>
        <v>0</v>
      </c>
      <c r="BW49" s="34">
        <f t="shared" si="234"/>
        <v>0</v>
      </c>
      <c r="BX49" s="34">
        <f t="shared" si="234"/>
        <v>0</v>
      </c>
      <c r="BY49" s="34">
        <f t="shared" si="234"/>
        <v>0</v>
      </c>
      <c r="BZ49" s="34">
        <f t="shared" si="234"/>
        <v>0</v>
      </c>
      <c r="CA49" s="34">
        <f t="shared" ref="CA49:DS49" si="235">CA50</f>
        <v>0</v>
      </c>
      <c r="CB49" s="34">
        <f t="shared" si="235"/>
        <v>0</v>
      </c>
      <c r="CC49" s="34">
        <f t="shared" si="235"/>
        <v>0</v>
      </c>
      <c r="CD49" s="34">
        <f t="shared" si="235"/>
        <v>0</v>
      </c>
      <c r="CE49" s="34">
        <f t="shared" si="235"/>
        <v>0</v>
      </c>
      <c r="CF49" s="34">
        <f t="shared" si="235"/>
        <v>0</v>
      </c>
      <c r="CG49" s="34">
        <f t="shared" si="235"/>
        <v>0</v>
      </c>
      <c r="CH49" s="34">
        <f t="shared" si="235"/>
        <v>0</v>
      </c>
      <c r="CI49" s="34">
        <f t="shared" si="235"/>
        <v>0</v>
      </c>
      <c r="CJ49" s="34">
        <f t="shared" si="235"/>
        <v>0</v>
      </c>
      <c r="CK49" s="34">
        <f t="shared" si="235"/>
        <v>0</v>
      </c>
      <c r="CL49" s="34">
        <f t="shared" si="235"/>
        <v>0</v>
      </c>
      <c r="CM49" s="34">
        <f t="shared" si="235"/>
        <v>0</v>
      </c>
      <c r="CN49" s="34">
        <f t="shared" si="235"/>
        <v>0</v>
      </c>
      <c r="CO49" s="34">
        <f t="shared" si="235"/>
        <v>2</v>
      </c>
      <c r="CP49" s="34">
        <f t="shared" si="235"/>
        <v>135484.96987199999</v>
      </c>
      <c r="CQ49" s="47">
        <f t="shared" si="235"/>
        <v>2</v>
      </c>
      <c r="CR49" s="34">
        <f t="shared" si="235"/>
        <v>109439.38506666664</v>
      </c>
      <c r="CS49" s="34">
        <f t="shared" si="235"/>
        <v>0</v>
      </c>
      <c r="CT49" s="34">
        <f t="shared" si="235"/>
        <v>0</v>
      </c>
      <c r="CU49" s="34">
        <f t="shared" si="235"/>
        <v>0</v>
      </c>
      <c r="CV49" s="34">
        <f t="shared" si="235"/>
        <v>0</v>
      </c>
      <c r="CW49" s="34">
        <f t="shared" si="235"/>
        <v>0</v>
      </c>
      <c r="CX49" s="34">
        <f t="shared" si="235"/>
        <v>0</v>
      </c>
      <c r="CY49" s="34">
        <f t="shared" si="235"/>
        <v>0</v>
      </c>
      <c r="CZ49" s="34">
        <f t="shared" si="235"/>
        <v>0</v>
      </c>
      <c r="DA49" s="34">
        <f t="shared" si="235"/>
        <v>0</v>
      </c>
      <c r="DB49" s="34">
        <f t="shared" si="235"/>
        <v>0</v>
      </c>
      <c r="DC49" s="34">
        <f t="shared" si="235"/>
        <v>9</v>
      </c>
      <c r="DD49" s="34">
        <f t="shared" si="235"/>
        <v>492477.23279999994</v>
      </c>
      <c r="DE49" s="34">
        <f t="shared" si="235"/>
        <v>0</v>
      </c>
      <c r="DF49" s="34">
        <f t="shared" si="235"/>
        <v>0</v>
      </c>
      <c r="DG49" s="34">
        <f t="shared" si="235"/>
        <v>0</v>
      </c>
      <c r="DH49" s="34">
        <f t="shared" si="235"/>
        <v>0</v>
      </c>
      <c r="DI49" s="34">
        <f t="shared" si="235"/>
        <v>0</v>
      </c>
      <c r="DJ49" s="34">
        <f t="shared" si="235"/>
        <v>0</v>
      </c>
      <c r="DK49" s="34">
        <f t="shared" si="235"/>
        <v>0</v>
      </c>
      <c r="DL49" s="34">
        <f t="shared" si="235"/>
        <v>0</v>
      </c>
      <c r="DM49" s="34">
        <f t="shared" si="235"/>
        <v>0</v>
      </c>
      <c r="DN49" s="34">
        <f t="shared" si="235"/>
        <v>0</v>
      </c>
      <c r="DO49" s="34">
        <f t="shared" si="235"/>
        <v>0</v>
      </c>
      <c r="DP49" s="34">
        <f t="shared" si="235"/>
        <v>0</v>
      </c>
      <c r="DQ49" s="34">
        <f t="shared" si="235"/>
        <v>206</v>
      </c>
      <c r="DR49" s="34">
        <f t="shared" si="235"/>
        <v>12227644.046762668</v>
      </c>
      <c r="DS49" s="34">
        <f t="shared" si="235"/>
        <v>206</v>
      </c>
      <c r="DT49" s="54">
        <f t="shared" si="2"/>
        <v>1</v>
      </c>
    </row>
    <row r="50" spans="1:124" ht="30" customHeight="1" x14ac:dyDescent="0.25">
      <c r="A50" s="77"/>
      <c r="B50" s="35">
        <v>30</v>
      </c>
      <c r="C50" s="23" t="s">
        <v>175</v>
      </c>
      <c r="D50" s="79">
        <f t="shared" si="60"/>
        <v>19063</v>
      </c>
      <c r="E50" s="80">
        <v>18530</v>
      </c>
      <c r="F50" s="80">
        <v>18715</v>
      </c>
      <c r="G50" s="36">
        <v>1.84</v>
      </c>
      <c r="H50" s="25">
        <v>1</v>
      </c>
      <c r="I50" s="25">
        <v>1</v>
      </c>
      <c r="J50" s="26"/>
      <c r="K50" s="24">
        <v>1.4</v>
      </c>
      <c r="L50" s="24">
        <v>1.68</v>
      </c>
      <c r="M50" s="24">
        <v>2.23</v>
      </c>
      <c r="N50" s="24">
        <v>2.57</v>
      </c>
      <c r="O50" s="27">
        <v>0</v>
      </c>
      <c r="P50" s="27">
        <f>(O50/12*5*$D50*$G50*$H50*$K50*P$11)+(O50/12*4*$E50*$G50*$I50*$K50*P$12)+(O50/12*3*$F50*$G50*$I50*$K50*P$12)</f>
        <v>0</v>
      </c>
      <c r="Q50" s="27">
        <v>0</v>
      </c>
      <c r="R50" s="27">
        <f>(Q50/12*5*$D50*$G50*$H50*$K50*R$11)+(Q50/12*4*$E50*$G50*$I50*$K50*R$12)+(Q50/12*3*$F50*$G50*$I50*$K50*R$12)</f>
        <v>0</v>
      </c>
      <c r="S50" s="27"/>
      <c r="T50" s="27">
        <f>(S50/12*5*$D50*$G50*$H50*$K50*T$11)+(S50/12*4*$E50*$G50*$I50*$K50*T$12)+(S50/12*3*$F50*$G50*$I50*$K50*T$12)</f>
        <v>0</v>
      </c>
      <c r="U50" s="27"/>
      <c r="V50" s="27">
        <f>(U50/12*5*$D50*$G50*$H50*$K50*V$11)+(U50/12*4*$E50*$G50*$I50*$K50*V$12)+(U50/12*3*$F50*$G50*$I50*$K50*V$12)</f>
        <v>0</v>
      </c>
      <c r="W50" s="27"/>
      <c r="X50" s="27">
        <f>(W50/12*5*$D50*$G50*$H50*$K50*X$11)+(W50/12*4*$E50*$G50*$I50*$K50*X$12)+(W50/12*3*$F50*$G50*$I50*$K50*X$12)</f>
        <v>0</v>
      </c>
      <c r="Y50" s="27">
        <v>0</v>
      </c>
      <c r="Z50" s="27">
        <f>(Y50/12*5*$D50*$G50*$H50*$K50*Z$11)+(Y50/12*4*$E50*$G50*$I50*$K50*Z$12)+(Y50/12*3*$F50*$G50*$I50*$K50*Z$12)</f>
        <v>0</v>
      </c>
      <c r="AA50" s="27">
        <v>28</v>
      </c>
      <c r="AB50" s="27">
        <f>(AA50/12*5*$D50*$G50*$H50*$K50*AB$11)+(AA50/12*4*$E50*$G50*$I50*$K50*AB$12)+(AA50/12*3*$F50*$G50*$I50*$K50*AB$12)</f>
        <v>1674807.0509333333</v>
      </c>
      <c r="AC50" s="27"/>
      <c r="AD50" s="27">
        <f>(AC50/12*5*$D50*$G50*$H50*$K50*AD$11)+(AC50/12*4*$E50*$G50*$I50*$K50*AD$12)+(AC50/12*3*$F50*$G50*$I50*$K50*AD$12)</f>
        <v>0</v>
      </c>
      <c r="AE50" s="27">
        <v>59</v>
      </c>
      <c r="AF50" s="27">
        <f>(AE50/12*5*$D50*$G50*$H50*$K50*AF$11)+(AE50/12*4*$E50*$G50*$I50*$K50*AF$12)+(AE50/12*3*$F50*$G50*$I50*$K50*AF$12)</f>
        <v>3571307.3666666672</v>
      </c>
      <c r="AG50" s="27">
        <v>42</v>
      </c>
      <c r="AH50" s="27">
        <f>(AG50/12*5*$D50*$G50*$H50*$K50*AH$11)+(AG50/12*4*$E50*$G50*$I50*$K50*AH$12)+(AG50/12*3*$F50*$G50*$I50*$K50*AH$12)</f>
        <v>2159869.8043999998</v>
      </c>
      <c r="AI50" s="27"/>
      <c r="AJ50" s="27">
        <f>(AI50/12*5*$D50*$G50*$H50*$K50*AJ$11)+(AI50/12*4*$E50*$G50*$I50*$K50*AJ$12)+(AI50/12*3*$F50*$G50*$I50*$K50*AJ$12)</f>
        <v>0</v>
      </c>
      <c r="AK50" s="27"/>
      <c r="AL50" s="27">
        <f>(AK50/12*5*$D50*$G50*$H50*$K50*AL$11)+(AK50/12*4*$E50*$G50*$I50*$K50*AL$12)+(AK50/12*3*$F50*$G50*$I50*$K50*AL$12)</f>
        <v>0</v>
      </c>
      <c r="AM50" s="30">
        <v>0</v>
      </c>
      <c r="AN50" s="27">
        <f>(AM50/12*5*$D50*$G50*$H50*$K50*AN$11)+(AM50/12*4*$E50*$G50*$I50*$K50*AN$12)+(AM50/12*3*$F50*$G50*$I50*$K50*AN$12)</f>
        <v>0</v>
      </c>
      <c r="AO50" s="31">
        <v>5</v>
      </c>
      <c r="AP50" s="27">
        <f>(AO50/12*5*$D50*$G50*$H50*$L50*AP$11)+(AO50/12*4*$E50*$G50*$I50*$L50*AP$12)+(AO50/12*3*$F50*$G50*$I50*$L50*AP$12)</f>
        <v>297209.16848000005</v>
      </c>
      <c r="AQ50" s="27"/>
      <c r="AR50" s="27">
        <f>(AQ50/12*5*$D50*$G50*$H50*$L50*AR$11)+(AQ50/12*4*$E50*$G50*$I50*$L50*AR$12)+(AQ50/12*3*$F50*$G50*$I50*$L50*AR$12)</f>
        <v>0</v>
      </c>
      <c r="AS50" s="27">
        <v>14</v>
      </c>
      <c r="AT50" s="27">
        <f>(AS50/12*5*$D50*$G50*$H50*$L50*AT$11)+(AS50/12*4*$E50*$G50*$I50*$L50*AT$12)+(AS50/12*3*$F50*$G50*$I50*$L50*AT$13)</f>
        <v>832185.67174400005</v>
      </c>
      <c r="AU50" s="27"/>
      <c r="AV50" s="27">
        <f>(AU50/12*5*$D50*$G50*$H50*$L50*AV$11)+(AU50/12*4*$E50*$G50*$I50*$L50*AV$12)+(AU50/12*3*$F50*$G50*$I50*$L50*AV$12)</f>
        <v>0</v>
      </c>
      <c r="AW50" s="27"/>
      <c r="AX50" s="27">
        <f>(AW50/12*5*$D50*$G50*$H50*$K50*AX$11)+(AW50/12*4*$E50*$G50*$I50*$K50*AX$12)+(AW50/12*3*$F50*$G50*$I50*$K50*AX$12)</f>
        <v>0</v>
      </c>
      <c r="AY50" s="27"/>
      <c r="AZ50" s="27">
        <f>(AY50/12*5*$D50*$G50*$H50*$K50*AZ$11)+(AY50/12*4*$E50*$G50*$I50*$K50*AZ$12)+(AY50/12*3*$F50*$G50*$I50*$K50*AZ$12)</f>
        <v>0</v>
      </c>
      <c r="BA50" s="27"/>
      <c r="BB50" s="27">
        <f>(BA50/12*5*$D50*$G50*$H50*$L50*BB$11)+(BA50/12*4*$E50*$G50*$I50*$L50*BB$12)+(BA50/12*3*$F50*$G50*$I50*$L50*BB$12)</f>
        <v>0</v>
      </c>
      <c r="BC50" s="27"/>
      <c r="BD50" s="27">
        <f>(BC50/12*5*$D50*$G50*$H50*$K50*BD$11)+(BC50/12*4*$E50*$G50*$I50*$K50*BD$12)+(BC50/12*3*$F50*$G50*$I50*$K50*BD$12)</f>
        <v>0</v>
      </c>
      <c r="BE50" s="27"/>
      <c r="BF50" s="27">
        <f>(BE50/12*5*$D50*$G50*$H50*$K50*BF$11)+(BE50/12*4*$E50*$G50*$I50*$K50*BF$12)+(BE50/12*3*$F50*$G50*$I50*$K50*BF$12)</f>
        <v>0</v>
      </c>
      <c r="BG50" s="27"/>
      <c r="BH50" s="27">
        <f>(BG50/12*5*$D50*$G50*$H50*$K50*BH$11)+(BG50/12*4*$E50*$G50*$I50*$K50*BH$12)+(BG50/12*3*$F50*$G50*$I50*$K50*BH$12)</f>
        <v>0</v>
      </c>
      <c r="BI50" s="27"/>
      <c r="BJ50" s="27">
        <f>(BI50/12*5*$D50*$G50*$H50*$L50*BJ$11)+(BI50/12*4*$E50*$G50*$I50*$L50*BJ$12)+(BI50/12*3*$F50*$G50*$I50*$L50*BJ$12)</f>
        <v>0</v>
      </c>
      <c r="BK50" s="27">
        <v>0</v>
      </c>
      <c r="BL50" s="27">
        <f>(BK50/12*5*$D50*$G50*$H50*$K50*BL$11)+(BK50/12*4*$E50*$G50*$I50*$K50*BL$12)+(BK50/12*3*$F50*$G50*$I50*$K50*BL$12)</f>
        <v>0</v>
      </c>
      <c r="BM50" s="27"/>
      <c r="BN50" s="27">
        <f>(BM50/12*5*$D50*$G50*$H50*$K50*BN$11)+(BM50/12*4*$E50*$G50*$I50*$K50*BN$12)+(BM50/12*3*$F50*$G50*$I50*$K50*BN$12)</f>
        <v>0</v>
      </c>
      <c r="BO50" s="37"/>
      <c r="BP50" s="27">
        <f>(BO50/12*5*$D50*$G50*$H50*$L50*BP$11)+(BO50/12*4*$E50*$G50*$I50*$L50*BP$12)+(BO50/12*3*$F50*$G50*$I50*$L50*BP$12)</f>
        <v>0</v>
      </c>
      <c r="BQ50" s="27">
        <v>45</v>
      </c>
      <c r="BR50" s="27">
        <f>(BQ50/12*5*$D50*$G50*$H50*$L50*BR$11)+(BQ50/12*4*$E50*$G50*$I50*$L50*BR$12)+(BQ50/12*3*$F50*$G50*$I50*$L50*BR$12)</f>
        <v>2954863.3967999993</v>
      </c>
      <c r="BS50" s="27"/>
      <c r="BT50" s="27">
        <f>(BS50/12*5*$D50*$G50*$H50*$K50*BT$11)+(BS50/12*4*$E50*$G50*$I50*$K50*BT$12)+(BS50/12*3*$F50*$G50*$I50*$K50*BT$12)</f>
        <v>0</v>
      </c>
      <c r="BU50" s="27"/>
      <c r="BV50" s="27">
        <f>(BU50/12*5*$D50*$G50*$H50*$K50*BV$11)+(BU50/12*4*$E50*$G50*$I50*$K50*BV$12)+(BU50/12*3*$F50*$G50*$I50*$K50*BV$12)</f>
        <v>0</v>
      </c>
      <c r="BW50" s="27"/>
      <c r="BX50" s="27">
        <f>(BW50/12*5*$D50*$G50*$H50*$L50*BX$11)+(BW50/12*4*$E50*$G50*$I50*$L50*BX$12)+(BW50/12*3*$F50*$G50*$I50*$L50*BX$12)</f>
        <v>0</v>
      </c>
      <c r="BY50" s="27"/>
      <c r="BZ50" s="27">
        <f>(BY50/12*5*$D50*$G50*$H50*$L50*BZ$11)+(BY50/12*4*$E50*$G50*$I50*$L50*BZ$12)+(BY50/12*3*$F50*$G50*$I50*$L50*BZ$12)</f>
        <v>0</v>
      </c>
      <c r="CA50" s="27"/>
      <c r="CB50" s="27">
        <f>(CA50/12*5*$D50*$G50*$H50*$K50*CB$11)+(CA50/12*4*$E50*$G50*$I50*$K50*CB$12)+(CA50/12*3*$F50*$G50*$I50*$K50*CB$12)</f>
        <v>0</v>
      </c>
      <c r="CC50" s="27"/>
      <c r="CD50" s="27">
        <f t="shared" ref="CD50" si="236">(CC50/12*5*$D50*$G50*$H50*$L50*CD$11)+(CC50/12*4*$E50*$G50*$I50*$L50*CD$12)+(CC50/12*3*$F50*$G50*$I50*$L50*CD$12)</f>
        <v>0</v>
      </c>
      <c r="CE50" s="27"/>
      <c r="CF50" s="27">
        <f>(CE50/12*5*$D50*$G50*$H50*$K50*CF$11)+(CE50/12*4*$E50*$G50*$I50*$K50*CF$12)+(CE50/12*3*$F50*$G50*$I50*$K50*CF$12)</f>
        <v>0</v>
      </c>
      <c r="CG50" s="27"/>
      <c r="CH50" s="27">
        <f>(CG50/12*5*$D50*$G50*$H50*$K50*CH$11)+(CG50/12*4*$E50*$G50*$I50*$K50*CH$12)+(CG50/12*3*$F50*$G50*$I50*$K50*CH$12)</f>
        <v>0</v>
      </c>
      <c r="CI50" s="27"/>
      <c r="CJ50" s="27">
        <f>(CI50/12*5*$D50*$G50*$H50*$K50*CJ$11)+(CI50/12*4*$E50*$G50*$I50*$K50*CJ$12)+(CI50/12*3*$F50*$G50*$I50*$K50*CJ$12)</f>
        <v>0</v>
      </c>
      <c r="CK50" s="27"/>
      <c r="CL50" s="27">
        <f>(CK50/12*5*$D50*$G50*$H50*$K50*CL$11)+(CK50/12*4*$E50*$G50*$I50*$K50*CL$12)+(CK50/12*3*$F50*$G50*$I50*$K50*CL$12)</f>
        <v>0</v>
      </c>
      <c r="CM50" s="27"/>
      <c r="CN50" s="27">
        <f>(CM50/12*5*$D50*$G50*$H50*$L50*CN$11)+(CM50/12*4*$E50*$G50*$I50*$L50*CN$12)+(CM50/12*3*$F50*$G50*$I50*$L50*CN$12)</f>
        <v>0</v>
      </c>
      <c r="CO50" s="27">
        <v>2</v>
      </c>
      <c r="CP50" s="27">
        <f>(CO50/12*5*$D50*$G50*$H50*$L50*CP$11)+(CO50/12*4*$E50*$G50*$I50*$L50*CP$12)+(CO50/12*3*$F50*$G50*$I50*$L50*CP$12)</f>
        <v>135484.96987199999</v>
      </c>
      <c r="CQ50" s="32">
        <v>2</v>
      </c>
      <c r="CR50" s="27">
        <f>(CQ50/12*5*$D50*$G50*$H50*$K50*CR$11)+(CQ50/12*4*$E50*$G50*$I50*$K50*CR$12)+(CQ50/12*3*$F50*$G50*$I50*$K50*CR$12)</f>
        <v>109439.38506666664</v>
      </c>
      <c r="CS50" s="27"/>
      <c r="CT50" s="27">
        <f>(CS50/12*5*$D50*$G50*$H50*$L50*CT$11)+(CS50/12*4*$E50*$G50*$I50*$L50*CT$12)+(CS50/12*3*$F50*$G50*$I50*$L50*CT$12)</f>
        <v>0</v>
      </c>
      <c r="CU50" s="27"/>
      <c r="CV50" s="27">
        <f>(CU50/12*5*$D50*$G50*$H50*$L50*CV$11)+(CU50/12*4*$E50*$G50*$I50*$L50*CV$12)+(CU50/12*3*$F50*$G50*$I50*$L50*CV$12)</f>
        <v>0</v>
      </c>
      <c r="CW50" s="27"/>
      <c r="CX50" s="27">
        <f>(CW50/12*5*$D50*$G50*$H50*$L50*CX$11)+(CW50/12*4*$E50*$G50*$I50*$L50*CX$12)+(CW50/12*3*$F50*$G50*$I50*$L50*CX$12)</f>
        <v>0</v>
      </c>
      <c r="CY50" s="27"/>
      <c r="CZ50" s="27">
        <f>(CY50/12*5*$D50*$G50*$H50*$L50*CZ$11)+(CY50/12*4*$E50*$G50*$I50*$L50*CZ$12)+(CY50/12*3*$F50*$G50*$I50*$L50*CZ$12)</f>
        <v>0</v>
      </c>
      <c r="DA50" s="27"/>
      <c r="DB50" s="27">
        <f>(DA50/12*5*$D50*$G50*$H50*$L50*DB$11)+(DA50/12*4*$E50*$G50*$I50*$L50*DB$12)+(DA50/12*3*$F50*$G50*$I50*$L50*DB$12)</f>
        <v>0</v>
      </c>
      <c r="DC50" s="27">
        <v>9</v>
      </c>
      <c r="DD50" s="27">
        <f>(DC50/12*5*$D50*$G50*$H50*$K50*DD$11)+(DC50/12*4*$E50*$G50*$I50*$K50*DD$12)+(DC50/12*3*$F50*$G50*$I50*$K50*DD$12)</f>
        <v>492477.23279999994</v>
      </c>
      <c r="DE50" s="27"/>
      <c r="DF50" s="27">
        <f>(DE50/12*5*$D50*$G50*$H50*$K50*DF$11)+(DE50/12*4*$E50*$G50*$I50*$K50*DF$12)+(DE50/12*3*$F50*$G50*$I50*$K50*DF$12)</f>
        <v>0</v>
      </c>
      <c r="DG50" s="27"/>
      <c r="DH50" s="27">
        <f>(DG50/12*5*$D50*$G50*$H50*$L50*DH$11)+(DG50/12*4*$E50*$G50*$I50*$L50*DH$12)+(DG50/12*3*$F50*$G50*$I50*$L50*DH$12)</f>
        <v>0</v>
      </c>
      <c r="DI50" s="27"/>
      <c r="DJ50" s="27">
        <f>(DI50/12*5*$D50*$G50*$H50*$L50*DJ$11)+(DI50/12*4*$E50*$G50*$I50*$L50*DJ$12)+(DI50/12*3*$F50*$G50*$I50*$L50*DJ$12)</f>
        <v>0</v>
      </c>
      <c r="DK50" s="27"/>
      <c r="DL50" s="27">
        <f>(DK50/12*5*$D50*$G50*$H50*$M50*DL$11)+(DK50/12*4*$E50*$G50*$I50*$M50*DL$12)+(DK50/12*3*$F50*$G50*$I50*$M50*DL$12)</f>
        <v>0</v>
      </c>
      <c r="DM50" s="27"/>
      <c r="DN50" s="27">
        <f t="shared" ref="DN50" si="237">(DM50/12*5*$D50*$G50*$H50*$N50*DN$11)+(DM50/12*4*$E50*$G50*$I50*$N50*DN$12)+(DM50/12*3*$F50*$G50*$I50*$N50*DN$12)</f>
        <v>0</v>
      </c>
      <c r="DO50" s="27"/>
      <c r="DP50" s="27">
        <f t="shared" si="57"/>
        <v>0</v>
      </c>
      <c r="DQ50" s="27">
        <f>SUM(O50,Q50,S50,U50,W50,Y50,AA50,AC50,AE50,AG50,AI50,AK50,AM50,AO50,AQ50,AS50,AU50,AW50,AY50,BA50,BC50,BE50,BG50,BI50,BK50,BM50,BO50,BQ50,BS50,BU50,BW50,BY50,CA50,CC50,CE50,CG50,CI50,CK50,CM50,CO50,CQ50,CS50,CU50,CW50,CY50,DA50,DC50,DE50,DG50,DI50,DK50,DM50,DO50)</f>
        <v>206</v>
      </c>
      <c r="DR50" s="27">
        <f>SUM(P50,R50,T50,V50,X50,Z50,AB50,AD50,AF50,AH50,AJ50,AL50,AN50,AP50,AR50,AT50,AV50,AX50,AZ50,BB50,BD50,BF50,BH50,BJ50,BL50,BN50,BP50,BR50,BT50,BV50,BX50,BZ50,CB50,CD50,CF50,CH50,CJ50,CL50,CN50,CP50,CR50,CT50,CV50,CX50,CZ50,DB50,DD50,DF50,DH50,DJ50,DL50,DN50,DP50)</f>
        <v>12227644.046762668</v>
      </c>
      <c r="DS50" s="38">
        <f>ROUND(DQ50*I50,0)</f>
        <v>206</v>
      </c>
      <c r="DT50" s="67">
        <f t="shared" si="2"/>
        <v>1</v>
      </c>
    </row>
    <row r="51" spans="1:124" ht="15.75" customHeight="1" x14ac:dyDescent="0.25">
      <c r="A51" s="77">
        <v>8</v>
      </c>
      <c r="B51" s="55"/>
      <c r="C51" s="53" t="s">
        <v>176</v>
      </c>
      <c r="D51" s="79">
        <f t="shared" si="60"/>
        <v>19063</v>
      </c>
      <c r="E51" s="80">
        <v>18530</v>
      </c>
      <c r="F51" s="80">
        <v>18715</v>
      </c>
      <c r="G51" s="56">
        <v>4.59</v>
      </c>
      <c r="H51" s="25">
        <v>1</v>
      </c>
      <c r="I51" s="25">
        <v>1</v>
      </c>
      <c r="J51" s="26"/>
      <c r="K51" s="24">
        <v>1.4</v>
      </c>
      <c r="L51" s="24">
        <v>1.68</v>
      </c>
      <c r="M51" s="24">
        <v>2.23</v>
      </c>
      <c r="N51" s="24">
        <v>2.57</v>
      </c>
      <c r="O51" s="34">
        <f t="shared" ref="O51:BZ51" si="238">SUM(O52:O54)</f>
        <v>0</v>
      </c>
      <c r="P51" s="34">
        <f t="shared" si="238"/>
        <v>0</v>
      </c>
      <c r="Q51" s="34">
        <f t="shared" si="238"/>
        <v>0</v>
      </c>
      <c r="R51" s="34">
        <f t="shared" si="238"/>
        <v>0</v>
      </c>
      <c r="S51" s="34">
        <v>0</v>
      </c>
      <c r="T51" s="34">
        <f t="shared" ref="T51" si="239">SUM(T52:T54)</f>
        <v>0</v>
      </c>
      <c r="U51" s="34">
        <f t="shared" si="238"/>
        <v>0</v>
      </c>
      <c r="V51" s="34">
        <f t="shared" si="238"/>
        <v>0</v>
      </c>
      <c r="W51" s="34">
        <f t="shared" si="238"/>
        <v>0</v>
      </c>
      <c r="X51" s="34">
        <f t="shared" si="238"/>
        <v>0</v>
      </c>
      <c r="Y51" s="34">
        <f t="shared" si="238"/>
        <v>0</v>
      </c>
      <c r="Z51" s="34">
        <f t="shared" si="238"/>
        <v>0</v>
      </c>
      <c r="AA51" s="34">
        <f t="shared" si="238"/>
        <v>0</v>
      </c>
      <c r="AB51" s="34">
        <f t="shared" si="238"/>
        <v>0</v>
      </c>
      <c r="AC51" s="34">
        <f t="shared" si="238"/>
        <v>0</v>
      </c>
      <c r="AD51" s="34">
        <f t="shared" si="238"/>
        <v>0</v>
      </c>
      <c r="AE51" s="34">
        <f t="shared" si="238"/>
        <v>0</v>
      </c>
      <c r="AF51" s="34">
        <f t="shared" si="238"/>
        <v>0</v>
      </c>
      <c r="AG51" s="34">
        <f t="shared" si="238"/>
        <v>144</v>
      </c>
      <c r="AH51" s="34">
        <f t="shared" si="238"/>
        <v>24617708.60651667</v>
      </c>
      <c r="AI51" s="34">
        <f t="shared" si="238"/>
        <v>0</v>
      </c>
      <c r="AJ51" s="34">
        <f t="shared" si="238"/>
        <v>0</v>
      </c>
      <c r="AK51" s="34">
        <f t="shared" si="238"/>
        <v>0</v>
      </c>
      <c r="AL51" s="34">
        <f t="shared" si="238"/>
        <v>0</v>
      </c>
      <c r="AM51" s="34">
        <f t="shared" si="238"/>
        <v>0</v>
      </c>
      <c r="AN51" s="34">
        <f t="shared" si="238"/>
        <v>0</v>
      </c>
      <c r="AO51" s="34">
        <f t="shared" si="238"/>
        <v>0</v>
      </c>
      <c r="AP51" s="34">
        <f t="shared" si="238"/>
        <v>0</v>
      </c>
      <c r="AQ51" s="34">
        <f t="shared" si="238"/>
        <v>0</v>
      </c>
      <c r="AR51" s="34">
        <f t="shared" si="238"/>
        <v>0</v>
      </c>
      <c r="AS51" s="34">
        <f t="shared" si="238"/>
        <v>0</v>
      </c>
      <c r="AT51" s="34">
        <f t="shared" si="238"/>
        <v>0</v>
      </c>
      <c r="AU51" s="34">
        <f t="shared" si="238"/>
        <v>0</v>
      </c>
      <c r="AV51" s="34">
        <f t="shared" si="238"/>
        <v>0</v>
      </c>
      <c r="AW51" s="34">
        <f t="shared" si="238"/>
        <v>0</v>
      </c>
      <c r="AX51" s="34">
        <f t="shared" si="238"/>
        <v>0</v>
      </c>
      <c r="AY51" s="34">
        <f t="shared" si="238"/>
        <v>0</v>
      </c>
      <c r="AZ51" s="34">
        <f t="shared" si="238"/>
        <v>0</v>
      </c>
      <c r="BA51" s="34">
        <f t="shared" si="238"/>
        <v>0</v>
      </c>
      <c r="BB51" s="34">
        <f t="shared" si="238"/>
        <v>0</v>
      </c>
      <c r="BC51" s="34">
        <f t="shared" si="238"/>
        <v>0</v>
      </c>
      <c r="BD51" s="34">
        <f t="shared" si="238"/>
        <v>0</v>
      </c>
      <c r="BE51" s="34">
        <f t="shared" si="238"/>
        <v>0</v>
      </c>
      <c r="BF51" s="34">
        <f t="shared" si="238"/>
        <v>0</v>
      </c>
      <c r="BG51" s="34">
        <f t="shared" si="238"/>
        <v>0</v>
      </c>
      <c r="BH51" s="34">
        <f t="shared" si="238"/>
        <v>0</v>
      </c>
      <c r="BI51" s="34">
        <f t="shared" si="238"/>
        <v>0</v>
      </c>
      <c r="BJ51" s="34">
        <f t="shared" si="238"/>
        <v>0</v>
      </c>
      <c r="BK51" s="34">
        <f t="shared" si="238"/>
        <v>0</v>
      </c>
      <c r="BL51" s="34">
        <f t="shared" si="238"/>
        <v>0</v>
      </c>
      <c r="BM51" s="34">
        <f t="shared" si="238"/>
        <v>0</v>
      </c>
      <c r="BN51" s="34">
        <f t="shared" si="238"/>
        <v>0</v>
      </c>
      <c r="BO51" s="34">
        <f t="shared" si="238"/>
        <v>0</v>
      </c>
      <c r="BP51" s="34">
        <f t="shared" si="238"/>
        <v>0</v>
      </c>
      <c r="BQ51" s="34">
        <f t="shared" si="238"/>
        <v>0</v>
      </c>
      <c r="BR51" s="34">
        <f t="shared" si="238"/>
        <v>0</v>
      </c>
      <c r="BS51" s="34">
        <f t="shared" si="238"/>
        <v>0</v>
      </c>
      <c r="BT51" s="34">
        <f t="shared" si="238"/>
        <v>0</v>
      </c>
      <c r="BU51" s="34">
        <f t="shared" si="238"/>
        <v>0</v>
      </c>
      <c r="BV51" s="34">
        <f t="shared" si="238"/>
        <v>0</v>
      </c>
      <c r="BW51" s="34">
        <f t="shared" si="238"/>
        <v>0</v>
      </c>
      <c r="BX51" s="34">
        <f t="shared" si="238"/>
        <v>0</v>
      </c>
      <c r="BY51" s="34">
        <f t="shared" si="238"/>
        <v>0</v>
      </c>
      <c r="BZ51" s="34">
        <f t="shared" si="238"/>
        <v>0</v>
      </c>
      <c r="CA51" s="34">
        <f t="shared" ref="CA51:DS51" si="240">SUM(CA52:CA54)</f>
        <v>0</v>
      </c>
      <c r="CB51" s="34">
        <f t="shared" si="240"/>
        <v>0</v>
      </c>
      <c r="CC51" s="34">
        <f t="shared" si="240"/>
        <v>0</v>
      </c>
      <c r="CD51" s="34">
        <f t="shared" si="240"/>
        <v>0</v>
      </c>
      <c r="CE51" s="34">
        <f t="shared" si="240"/>
        <v>0</v>
      </c>
      <c r="CF51" s="34">
        <f t="shared" si="240"/>
        <v>0</v>
      </c>
      <c r="CG51" s="34">
        <f t="shared" si="240"/>
        <v>0</v>
      </c>
      <c r="CH51" s="34">
        <f t="shared" si="240"/>
        <v>0</v>
      </c>
      <c r="CI51" s="34">
        <f t="shared" si="240"/>
        <v>0</v>
      </c>
      <c r="CJ51" s="34">
        <f t="shared" si="240"/>
        <v>0</v>
      </c>
      <c r="CK51" s="34">
        <f t="shared" si="240"/>
        <v>0</v>
      </c>
      <c r="CL51" s="34">
        <f t="shared" si="240"/>
        <v>0</v>
      </c>
      <c r="CM51" s="34">
        <f t="shared" si="240"/>
        <v>0</v>
      </c>
      <c r="CN51" s="34">
        <f t="shared" si="240"/>
        <v>0</v>
      </c>
      <c r="CO51" s="34">
        <f t="shared" si="240"/>
        <v>0</v>
      </c>
      <c r="CP51" s="34">
        <f t="shared" si="240"/>
        <v>0</v>
      </c>
      <c r="CQ51" s="47">
        <f t="shared" si="240"/>
        <v>0</v>
      </c>
      <c r="CR51" s="34">
        <f t="shared" si="240"/>
        <v>0</v>
      </c>
      <c r="CS51" s="34">
        <f t="shared" si="240"/>
        <v>0</v>
      </c>
      <c r="CT51" s="34">
        <f t="shared" si="240"/>
        <v>0</v>
      </c>
      <c r="CU51" s="34">
        <f t="shared" si="240"/>
        <v>0</v>
      </c>
      <c r="CV51" s="34">
        <f t="shared" si="240"/>
        <v>0</v>
      </c>
      <c r="CW51" s="34">
        <f t="shared" si="240"/>
        <v>0</v>
      </c>
      <c r="CX51" s="34">
        <f t="shared" si="240"/>
        <v>0</v>
      </c>
      <c r="CY51" s="34">
        <f t="shared" si="240"/>
        <v>0</v>
      </c>
      <c r="CZ51" s="34">
        <f t="shared" si="240"/>
        <v>0</v>
      </c>
      <c r="DA51" s="34">
        <f t="shared" si="240"/>
        <v>0</v>
      </c>
      <c r="DB51" s="34">
        <f t="shared" si="240"/>
        <v>0</v>
      </c>
      <c r="DC51" s="34">
        <f t="shared" si="240"/>
        <v>3</v>
      </c>
      <c r="DD51" s="34">
        <f t="shared" si="240"/>
        <v>570393.31673333317</v>
      </c>
      <c r="DE51" s="34">
        <f t="shared" si="240"/>
        <v>0</v>
      </c>
      <c r="DF51" s="34">
        <f t="shared" si="240"/>
        <v>0</v>
      </c>
      <c r="DG51" s="34">
        <f t="shared" si="240"/>
        <v>0</v>
      </c>
      <c r="DH51" s="34">
        <f t="shared" si="240"/>
        <v>0</v>
      </c>
      <c r="DI51" s="34">
        <f t="shared" si="240"/>
        <v>0</v>
      </c>
      <c r="DJ51" s="34">
        <f t="shared" si="240"/>
        <v>0</v>
      </c>
      <c r="DK51" s="34">
        <f t="shared" si="240"/>
        <v>0</v>
      </c>
      <c r="DL51" s="34">
        <f t="shared" si="240"/>
        <v>0</v>
      </c>
      <c r="DM51" s="34">
        <f t="shared" si="240"/>
        <v>0</v>
      </c>
      <c r="DN51" s="34">
        <f t="shared" si="240"/>
        <v>0</v>
      </c>
      <c r="DO51" s="34">
        <f t="shared" si="240"/>
        <v>0</v>
      </c>
      <c r="DP51" s="34">
        <f t="shared" si="240"/>
        <v>0</v>
      </c>
      <c r="DQ51" s="34">
        <f t="shared" si="240"/>
        <v>147</v>
      </c>
      <c r="DR51" s="34">
        <f t="shared" si="240"/>
        <v>25188101.923250001</v>
      </c>
      <c r="DS51" s="34">
        <f t="shared" si="240"/>
        <v>147</v>
      </c>
      <c r="DT51" s="54">
        <f t="shared" si="2"/>
        <v>1</v>
      </c>
    </row>
    <row r="52" spans="1:124" ht="30" customHeight="1" x14ac:dyDescent="0.25">
      <c r="A52" s="77"/>
      <c r="B52" s="35">
        <v>31</v>
      </c>
      <c r="C52" s="23" t="s">
        <v>177</v>
      </c>
      <c r="D52" s="79">
        <f t="shared" si="60"/>
        <v>19063</v>
      </c>
      <c r="E52" s="80">
        <v>18530</v>
      </c>
      <c r="F52" s="80">
        <v>18715</v>
      </c>
      <c r="G52" s="36">
        <v>7.82</v>
      </c>
      <c r="H52" s="25">
        <v>1</v>
      </c>
      <c r="I52" s="57">
        <v>1</v>
      </c>
      <c r="J52" s="57"/>
      <c r="K52" s="24">
        <v>1.4</v>
      </c>
      <c r="L52" s="24">
        <v>1.68</v>
      </c>
      <c r="M52" s="24">
        <v>2.23</v>
      </c>
      <c r="N52" s="24">
        <v>2.57</v>
      </c>
      <c r="O52" s="27">
        <v>0</v>
      </c>
      <c r="P52" s="27">
        <f t="shared" ref="P52:P54" si="241">(O52/12*5*$D52*$G52*$H52*$K52*P$11)+(O52/12*4*$E52*$G52*$I52*$K52*P$12)+(O52/12*3*$F52*$G52*$I52*$K52*P$12)</f>
        <v>0</v>
      </c>
      <c r="Q52" s="27">
        <v>0</v>
      </c>
      <c r="R52" s="27">
        <f t="shared" ref="R52:R54" si="242">(Q52/12*5*$D52*$G52*$H52*$K52*R$11)+(Q52/12*4*$E52*$G52*$I52*$K52*R$12)+(Q52/12*3*$F52*$G52*$I52*$K52*R$12)</f>
        <v>0</v>
      </c>
      <c r="S52" s="27">
        <v>0</v>
      </c>
      <c r="T52" s="27">
        <f t="shared" ref="T52:T54" si="243">(S52/12*5*$D52*$G52*$H52*$K52*T$11)+(S52/12*4*$E52*$G52*$I52*$K52*T$12)+(S52/12*3*$F52*$G52*$I52*$K52*T$12)</f>
        <v>0</v>
      </c>
      <c r="U52" s="27"/>
      <c r="V52" s="27">
        <f t="shared" ref="V52:V54" si="244">(U52/12*5*$D52*$G52*$H52*$K52*V$11)+(U52/12*4*$E52*$G52*$I52*$K52*V$12)+(U52/12*3*$F52*$G52*$I52*$K52*V$12)</f>
        <v>0</v>
      </c>
      <c r="W52" s="27"/>
      <c r="X52" s="27">
        <f t="shared" ref="X52:X54" si="245">(W52/12*5*$D52*$G52*$H52*$K52*X$11)+(W52/12*4*$E52*$G52*$I52*$K52*X$12)+(W52/12*3*$F52*$G52*$I52*$K52*X$12)</f>
        <v>0</v>
      </c>
      <c r="Y52" s="27">
        <v>0</v>
      </c>
      <c r="Z52" s="27">
        <f t="shared" ref="Z52:Z54" si="246">(Y52/12*5*$D52*$G52*$H52*$K52*Z$11)+(Y52/12*4*$E52*$G52*$I52*$K52*Z$12)+(Y52/12*3*$F52*$G52*$I52*$K52*Z$12)</f>
        <v>0</v>
      </c>
      <c r="AA52" s="27">
        <v>0</v>
      </c>
      <c r="AB52" s="27">
        <f t="shared" ref="AB52:AB54" si="247">(AA52/12*5*$D52*$G52*$H52*$K52*AB$11)+(AA52/12*4*$E52*$G52*$I52*$K52*AB$12)+(AA52/12*3*$F52*$G52*$I52*$K52*AB$12)</f>
        <v>0</v>
      </c>
      <c r="AC52" s="27">
        <v>0</v>
      </c>
      <c r="AD52" s="27">
        <f t="shared" ref="AD52:AD54" si="248">(AC52/12*5*$D52*$G52*$H52*$K52*AD$11)+(AC52/12*4*$E52*$G52*$I52*$K52*AD$12)+(AC52/12*3*$F52*$G52*$I52*$K52*AD$12)</f>
        <v>0</v>
      </c>
      <c r="AE52" s="27">
        <v>0</v>
      </c>
      <c r="AF52" s="27">
        <f t="shared" ref="AF52:AF54" si="249">(AE52/12*5*$D52*$G52*$H52*$K52*AF$11)+(AE52/12*4*$E52*$G52*$I52*$K52*AF$12)+(AE52/12*3*$F52*$G52*$I52*$K52*AF$12)</f>
        <v>0</v>
      </c>
      <c r="AG52" s="27">
        <v>60</v>
      </c>
      <c r="AH52" s="27">
        <f t="shared" ref="AH52:AH54" si="250">(AG52/12*5*$D52*$G52*$H52*$K52*AH$11)+(AG52/12*4*$E52*$G52*$I52*$K52*AH$12)+(AG52/12*3*$F52*$G52*$I52*$K52*AH$12)</f>
        <v>13113495.241</v>
      </c>
      <c r="AI52" s="27">
        <v>0</v>
      </c>
      <c r="AJ52" s="27">
        <f t="shared" ref="AJ52:AJ54" si="251">(AI52/12*5*$D52*$G52*$H52*$K52*AJ$11)+(AI52/12*4*$E52*$G52*$I52*$K52*AJ$12)+(AI52/12*3*$F52*$G52*$I52*$K52*AJ$12)</f>
        <v>0</v>
      </c>
      <c r="AK52" s="27"/>
      <c r="AL52" s="27">
        <f t="shared" ref="AL52:AL54" si="252">(AK52/12*5*$D52*$G52*$H52*$K52*AL$11)+(AK52/12*4*$E52*$G52*$I52*$K52*AL$12)+(AK52/12*3*$F52*$G52*$I52*$K52*AL$12)</f>
        <v>0</v>
      </c>
      <c r="AM52" s="30">
        <v>0</v>
      </c>
      <c r="AN52" s="27">
        <f t="shared" ref="AN52:AN54" si="253">(AM52/12*5*$D52*$G52*$H52*$K52*AN$11)+(AM52/12*4*$E52*$G52*$I52*$K52*AN$12)+(AM52/12*3*$F52*$G52*$I52*$K52*AN$12)</f>
        <v>0</v>
      </c>
      <c r="AO52" s="31">
        <v>0</v>
      </c>
      <c r="AP52" s="27">
        <f t="shared" ref="AP52:AP54" si="254">(AO52/12*5*$D52*$G52*$H52*$L52*AP$11)+(AO52/12*4*$E52*$G52*$I52*$L52*AP$12)+(AO52/12*3*$F52*$G52*$I52*$L52*AP$12)</f>
        <v>0</v>
      </c>
      <c r="AQ52" s="27">
        <v>0</v>
      </c>
      <c r="AR52" s="27">
        <f t="shared" ref="AR52:AR54" si="255">(AQ52/12*5*$D52*$G52*$H52*$L52*AR$11)+(AQ52/12*4*$E52*$G52*$I52*$L52*AR$12)+(AQ52/12*3*$F52*$G52*$I52*$L52*AR$12)</f>
        <v>0</v>
      </c>
      <c r="AS52" s="27"/>
      <c r="AT52" s="27">
        <f t="shared" ref="AT52:AT54" si="256">(AS52/12*5*$D52*$G52*$H52*$L52*AT$11)+(AS52/12*4*$E52*$G52*$I52*$L52*AT$12)+(AS52/12*3*$F52*$G52*$I52*$L52*AT$13)</f>
        <v>0</v>
      </c>
      <c r="AU52" s="27"/>
      <c r="AV52" s="27">
        <f t="shared" ref="AV52:AV54" si="257">(AU52/12*5*$D52*$G52*$H52*$L52*AV$11)+(AU52/12*4*$E52*$G52*$I52*$L52*AV$12)+(AU52/12*3*$F52*$G52*$I52*$L52*AV$12)</f>
        <v>0</v>
      </c>
      <c r="AW52" s="27"/>
      <c r="AX52" s="27">
        <f t="shared" ref="AX52:AX54" si="258">(AW52/12*5*$D52*$G52*$H52*$K52*AX$11)+(AW52/12*4*$E52*$G52*$I52*$K52*AX$12)+(AW52/12*3*$F52*$G52*$I52*$K52*AX$12)</f>
        <v>0</v>
      </c>
      <c r="AY52" s="27"/>
      <c r="AZ52" s="27">
        <f t="shared" ref="AZ52:AZ54" si="259">(AY52/12*5*$D52*$G52*$H52*$K52*AZ$11)+(AY52/12*4*$E52*$G52*$I52*$K52*AZ$12)+(AY52/12*3*$F52*$G52*$I52*$K52*AZ$12)</f>
        <v>0</v>
      </c>
      <c r="BA52" s="27">
        <v>0</v>
      </c>
      <c r="BB52" s="27">
        <f t="shared" ref="BB52:BB54" si="260">(BA52/12*5*$D52*$G52*$H52*$L52*BB$11)+(BA52/12*4*$E52*$G52*$I52*$L52*BB$12)+(BA52/12*3*$F52*$G52*$I52*$L52*BB$12)</f>
        <v>0</v>
      </c>
      <c r="BC52" s="27">
        <v>0</v>
      </c>
      <c r="BD52" s="27">
        <f t="shared" ref="BD52:BD54" si="261">(BC52/12*5*$D52*$G52*$H52*$K52*BD$11)+(BC52/12*4*$E52*$G52*$I52*$K52*BD$12)+(BC52/12*3*$F52*$G52*$I52*$K52*BD$12)</f>
        <v>0</v>
      </c>
      <c r="BE52" s="27">
        <v>0</v>
      </c>
      <c r="BF52" s="27">
        <f t="shared" ref="BF52:BF54" si="262">(BE52/12*5*$D52*$G52*$H52*$K52*BF$11)+(BE52/12*4*$E52*$G52*$I52*$K52*BF$12)+(BE52/12*3*$F52*$G52*$I52*$K52*BF$12)</f>
        <v>0</v>
      </c>
      <c r="BG52" s="27">
        <v>0</v>
      </c>
      <c r="BH52" s="27">
        <f t="shared" ref="BH52:BH54" si="263">(BG52/12*5*$D52*$G52*$H52*$K52*BH$11)+(BG52/12*4*$E52*$G52*$I52*$K52*BH$12)+(BG52/12*3*$F52*$G52*$I52*$K52*BH$12)</f>
        <v>0</v>
      </c>
      <c r="BI52" s="27">
        <v>0</v>
      </c>
      <c r="BJ52" s="27">
        <f t="shared" ref="BJ52:BJ54" si="264">(BI52/12*5*$D52*$G52*$H52*$L52*BJ$11)+(BI52/12*4*$E52*$G52*$I52*$L52*BJ$12)+(BI52/12*3*$F52*$G52*$I52*$L52*BJ$12)</f>
        <v>0</v>
      </c>
      <c r="BK52" s="27">
        <v>0</v>
      </c>
      <c r="BL52" s="27">
        <f t="shared" ref="BL52:BL54" si="265">(BK52/12*5*$D52*$G52*$H52*$K52*BL$11)+(BK52/12*4*$E52*$G52*$I52*$K52*BL$12)+(BK52/12*3*$F52*$G52*$I52*$K52*BL$12)</f>
        <v>0</v>
      </c>
      <c r="BM52" s="27">
        <v>0</v>
      </c>
      <c r="BN52" s="27">
        <f t="shared" ref="BN52:BN54" si="266">(BM52/12*5*$D52*$G52*$H52*$K52*BN$11)+(BM52/12*4*$E52*$G52*$I52*$K52*BN$12)+(BM52/12*3*$F52*$G52*$I52*$K52*BN$12)</f>
        <v>0</v>
      </c>
      <c r="BO52" s="37">
        <v>0</v>
      </c>
      <c r="BP52" s="27">
        <f t="shared" ref="BP52:BP54" si="267">(BO52/12*5*$D52*$G52*$H52*$L52*BP$11)+(BO52/12*4*$E52*$G52*$I52*$L52*BP$12)+(BO52/12*3*$F52*$G52*$I52*$L52*BP$12)</f>
        <v>0</v>
      </c>
      <c r="BQ52" s="27"/>
      <c r="BR52" s="27">
        <f t="shared" ref="BR52:BR54" si="268">(BQ52/12*5*$D52*$G52*$H52*$L52*BR$11)+(BQ52/12*4*$E52*$G52*$I52*$L52*BR$12)+(BQ52/12*3*$F52*$G52*$I52*$L52*BR$12)</f>
        <v>0</v>
      </c>
      <c r="BS52" s="27">
        <v>0</v>
      </c>
      <c r="BT52" s="27">
        <f t="shared" ref="BT52:BT54" si="269">(BS52/12*5*$D52*$G52*$H52*$K52*BT$11)+(BS52/12*4*$E52*$G52*$I52*$K52*BT$12)+(BS52/12*3*$F52*$G52*$I52*$K52*BT$12)</f>
        <v>0</v>
      </c>
      <c r="BU52" s="27">
        <v>0</v>
      </c>
      <c r="BV52" s="27">
        <f t="shared" ref="BV52:BV54" si="270">(BU52/12*5*$D52*$G52*$H52*$K52*BV$11)+(BU52/12*4*$E52*$G52*$I52*$K52*BV$12)+(BU52/12*3*$F52*$G52*$I52*$K52*BV$12)</f>
        <v>0</v>
      </c>
      <c r="BW52" s="27">
        <v>0</v>
      </c>
      <c r="BX52" s="27">
        <f t="shared" ref="BX52:BX54" si="271">(BW52/12*5*$D52*$G52*$H52*$L52*BX$11)+(BW52/12*4*$E52*$G52*$I52*$L52*BX$12)+(BW52/12*3*$F52*$G52*$I52*$L52*BX$12)</f>
        <v>0</v>
      </c>
      <c r="BY52" s="27"/>
      <c r="BZ52" s="27">
        <f t="shared" ref="BZ52:BZ54" si="272">(BY52/12*5*$D52*$G52*$H52*$L52*BZ$11)+(BY52/12*4*$E52*$G52*$I52*$L52*BZ$12)+(BY52/12*3*$F52*$G52*$I52*$L52*BZ$12)</f>
        <v>0</v>
      </c>
      <c r="CA52" s="27">
        <v>0</v>
      </c>
      <c r="CB52" s="27">
        <f t="shared" ref="CB52:CB54" si="273">(CA52/12*5*$D52*$G52*$H52*$K52*CB$11)+(CA52/12*4*$E52*$G52*$I52*$K52*CB$12)+(CA52/12*3*$F52*$G52*$I52*$K52*CB$12)</f>
        <v>0</v>
      </c>
      <c r="CC52" s="27">
        <v>0</v>
      </c>
      <c r="CD52" s="27">
        <f t="shared" ref="CD52:CD54" si="274">(CC52/12*5*$D52*$G52*$H52*$L52*CD$11)+(CC52/12*4*$E52*$G52*$I52*$L52*CD$12)+(CC52/12*3*$F52*$G52*$I52*$L52*CD$12)</f>
        <v>0</v>
      </c>
      <c r="CE52" s="27">
        <v>0</v>
      </c>
      <c r="CF52" s="27">
        <f t="shared" ref="CF52:CF54" si="275">(CE52/12*5*$D52*$G52*$H52*$K52*CF$11)+(CE52/12*4*$E52*$G52*$I52*$K52*CF$12)+(CE52/12*3*$F52*$G52*$I52*$K52*CF$12)</f>
        <v>0</v>
      </c>
      <c r="CG52" s="27"/>
      <c r="CH52" s="27">
        <f t="shared" ref="CH52:CH54" si="276">(CG52/12*5*$D52*$G52*$H52*$K52*CH$11)+(CG52/12*4*$E52*$G52*$I52*$K52*CH$12)+(CG52/12*3*$F52*$G52*$I52*$K52*CH$12)</f>
        <v>0</v>
      </c>
      <c r="CI52" s="27"/>
      <c r="CJ52" s="27">
        <f t="shared" ref="CJ52:CJ54" si="277">(CI52/12*5*$D52*$G52*$H52*$K52*CJ$11)+(CI52/12*4*$E52*$G52*$I52*$K52*CJ$12)+(CI52/12*3*$F52*$G52*$I52*$K52*CJ$12)</f>
        <v>0</v>
      </c>
      <c r="CK52" s="27"/>
      <c r="CL52" s="27">
        <f t="shared" ref="CL52:CL54" si="278">(CK52/12*5*$D52*$G52*$H52*$K52*CL$11)+(CK52/12*4*$E52*$G52*$I52*$K52*CL$12)+(CK52/12*3*$F52*$G52*$I52*$K52*CL$12)</f>
        <v>0</v>
      </c>
      <c r="CM52" s="27"/>
      <c r="CN52" s="27">
        <f t="shared" ref="CN52:CN54" si="279">(CM52/12*5*$D52*$G52*$H52*$L52*CN$11)+(CM52/12*4*$E52*$G52*$I52*$L52*CN$12)+(CM52/12*3*$F52*$G52*$I52*$L52*CN$12)</f>
        <v>0</v>
      </c>
      <c r="CO52" s="27"/>
      <c r="CP52" s="27">
        <f t="shared" ref="CP52:CP54" si="280">(CO52/12*5*$D52*$G52*$H52*$L52*CP$11)+(CO52/12*4*$E52*$G52*$I52*$L52*CP$12)+(CO52/12*3*$F52*$G52*$I52*$L52*CP$12)</f>
        <v>0</v>
      </c>
      <c r="CQ52" s="32"/>
      <c r="CR52" s="27">
        <f t="shared" ref="CR52:CR54" si="281">(CQ52/12*5*$D52*$G52*$H52*$K52*CR$11)+(CQ52/12*4*$E52*$G52*$I52*$K52*CR$12)+(CQ52/12*3*$F52*$G52*$I52*$K52*CR$12)</f>
        <v>0</v>
      </c>
      <c r="CS52" s="27"/>
      <c r="CT52" s="27">
        <f t="shared" ref="CT52:CT54" si="282">(CS52/12*5*$D52*$G52*$H52*$L52*CT$11)+(CS52/12*4*$E52*$G52*$I52*$L52*CT$12)+(CS52/12*3*$F52*$G52*$I52*$L52*CT$12)</f>
        <v>0</v>
      </c>
      <c r="CU52" s="27"/>
      <c r="CV52" s="27">
        <f t="shared" ref="CV52:CV54" si="283">(CU52/12*5*$D52*$G52*$H52*$L52*CV$11)+(CU52/12*4*$E52*$G52*$I52*$L52*CV$12)+(CU52/12*3*$F52*$G52*$I52*$L52*CV$12)</f>
        <v>0</v>
      </c>
      <c r="CW52" s="27"/>
      <c r="CX52" s="27">
        <f t="shared" ref="CX52:CX54" si="284">(CW52/12*5*$D52*$G52*$H52*$L52*CX$11)+(CW52/12*4*$E52*$G52*$I52*$L52*CX$12)+(CW52/12*3*$F52*$G52*$I52*$L52*CX$12)</f>
        <v>0</v>
      </c>
      <c r="CY52" s="27"/>
      <c r="CZ52" s="27">
        <f t="shared" ref="CZ52:CZ54" si="285">(CY52/12*5*$D52*$G52*$H52*$L52*CZ$11)+(CY52/12*4*$E52*$G52*$I52*$L52*CZ$12)+(CY52/12*3*$F52*$G52*$I52*$L52*CZ$12)</f>
        <v>0</v>
      </c>
      <c r="DA52" s="27"/>
      <c r="DB52" s="27">
        <f t="shared" ref="DB52:DB54" si="286">(DA52/12*5*$D52*$G52*$H52*$L52*DB$11)+(DA52/12*4*$E52*$G52*$I52*$L52*DB$12)+(DA52/12*3*$F52*$G52*$I52*$L52*DB$12)</f>
        <v>0</v>
      </c>
      <c r="DC52" s="27">
        <v>1</v>
      </c>
      <c r="DD52" s="27">
        <f t="shared" ref="DD52:DD54" si="287">(DC52/12*5*$D52*$G52*$H52*$K52*DD$11)+(DC52/12*4*$E52*$G52*$I52*$K52*DD$12)+(DC52/12*3*$F52*$G52*$I52*$K52*DD$12)</f>
        <v>232558.69326666661</v>
      </c>
      <c r="DE52" s="27"/>
      <c r="DF52" s="27">
        <f t="shared" ref="DF52:DF54" si="288">(DE52/12*5*$D52*$G52*$H52*$K52*DF$11)+(DE52/12*4*$E52*$G52*$I52*$K52*DF$12)+(DE52/12*3*$F52*$G52*$I52*$K52*DF$12)</f>
        <v>0</v>
      </c>
      <c r="DG52" s="27"/>
      <c r="DH52" s="27">
        <f t="shared" ref="DH52:DH54" si="289">(DG52/12*5*$D52*$G52*$H52*$L52*DH$11)+(DG52/12*4*$E52*$G52*$I52*$L52*DH$12)+(DG52/12*3*$F52*$G52*$I52*$L52*DH$12)</f>
        <v>0</v>
      </c>
      <c r="DI52" s="27"/>
      <c r="DJ52" s="27">
        <f t="shared" ref="DJ52:DJ54" si="290">(DI52/12*5*$D52*$G52*$H52*$L52*DJ$11)+(DI52/12*4*$E52*$G52*$I52*$L52*DJ$12)+(DI52/12*3*$F52*$G52*$I52*$L52*DJ$12)</f>
        <v>0</v>
      </c>
      <c r="DK52" s="27"/>
      <c r="DL52" s="27">
        <f t="shared" ref="DL52:DL54" si="291">(DK52/12*5*$D52*$G52*$H52*$M52*DL$11)+(DK52/12*4*$E52*$G52*$I52*$M52*DL$12)+(DK52/12*3*$F52*$G52*$I52*$M52*DL$12)</f>
        <v>0</v>
      </c>
      <c r="DM52" s="27"/>
      <c r="DN52" s="27">
        <f t="shared" ref="DN52:DN115" si="292">(DM52/12*5*$D52*$G52*$H52*$N52*DN$11)+(DM52/12*4*$E52*$G52*$I52*$N52*DN$12)+(DM52/12*3*$F52*$G52*$I52*$N52*DN$12)</f>
        <v>0</v>
      </c>
      <c r="DO52" s="27"/>
      <c r="DP52" s="27">
        <f t="shared" si="57"/>
        <v>0</v>
      </c>
      <c r="DQ52" s="27">
        <f t="shared" ref="DQ52:DR54" si="293">SUM(O52,Q52,S52,U52,W52,Y52,AA52,AC52,AE52,AG52,AI52,AK52,AM52,AO52,AQ52,AS52,AU52,AW52,AY52,BA52,BC52,BE52,BG52,BI52,BK52,BM52,BO52,BQ52,BS52,BU52,BW52,BY52,CA52,CC52,CE52,CG52,CI52,CK52,CM52,CO52,CQ52,CS52,CU52,CW52,CY52,DA52,DC52,DE52,DG52,DI52,DK52,DM52,DO52)</f>
        <v>61</v>
      </c>
      <c r="DR52" s="27">
        <f t="shared" si="293"/>
        <v>13346053.934266668</v>
      </c>
      <c r="DS52" s="38">
        <f>ROUND(DQ52*I52,0)</f>
        <v>61</v>
      </c>
      <c r="DT52" s="67">
        <f t="shared" si="2"/>
        <v>1</v>
      </c>
    </row>
    <row r="53" spans="1:124" ht="30" customHeight="1" x14ac:dyDescent="0.25">
      <c r="A53" s="77"/>
      <c r="B53" s="35">
        <v>32</v>
      </c>
      <c r="C53" s="23" t="s">
        <v>178</v>
      </c>
      <c r="D53" s="79">
        <f t="shared" si="60"/>
        <v>19063</v>
      </c>
      <c r="E53" s="80">
        <v>18530</v>
      </c>
      <c r="F53" s="80">
        <v>18715</v>
      </c>
      <c r="G53" s="41">
        <v>5.68</v>
      </c>
      <c r="H53" s="25">
        <v>1</v>
      </c>
      <c r="I53" s="57">
        <v>1</v>
      </c>
      <c r="J53" s="57"/>
      <c r="K53" s="24">
        <v>1.4</v>
      </c>
      <c r="L53" s="24">
        <v>1.68</v>
      </c>
      <c r="M53" s="24">
        <v>2.23</v>
      </c>
      <c r="N53" s="24">
        <v>2.57</v>
      </c>
      <c r="O53" s="27">
        <v>0</v>
      </c>
      <c r="P53" s="27">
        <f t="shared" si="241"/>
        <v>0</v>
      </c>
      <c r="Q53" s="27">
        <v>0</v>
      </c>
      <c r="R53" s="27">
        <f t="shared" si="242"/>
        <v>0</v>
      </c>
      <c r="S53" s="27"/>
      <c r="T53" s="27">
        <f t="shared" si="243"/>
        <v>0</v>
      </c>
      <c r="U53" s="27"/>
      <c r="V53" s="27">
        <f t="shared" si="244"/>
        <v>0</v>
      </c>
      <c r="W53" s="27"/>
      <c r="X53" s="27">
        <f t="shared" si="245"/>
        <v>0</v>
      </c>
      <c r="Y53" s="27">
        <v>0</v>
      </c>
      <c r="Z53" s="27">
        <f t="shared" si="246"/>
        <v>0</v>
      </c>
      <c r="AA53" s="27"/>
      <c r="AB53" s="27">
        <f t="shared" si="247"/>
        <v>0</v>
      </c>
      <c r="AC53" s="27"/>
      <c r="AD53" s="27">
        <f t="shared" si="248"/>
        <v>0</v>
      </c>
      <c r="AE53" s="27">
        <v>0</v>
      </c>
      <c r="AF53" s="27">
        <f t="shared" si="249"/>
        <v>0</v>
      </c>
      <c r="AG53" s="27">
        <v>34</v>
      </c>
      <c r="AH53" s="27">
        <f t="shared" si="250"/>
        <v>5397438.6209333334</v>
      </c>
      <c r="AI53" s="27"/>
      <c r="AJ53" s="27">
        <f t="shared" si="251"/>
        <v>0</v>
      </c>
      <c r="AK53" s="34"/>
      <c r="AL53" s="27">
        <f t="shared" si="252"/>
        <v>0</v>
      </c>
      <c r="AM53" s="30">
        <v>0</v>
      </c>
      <c r="AN53" s="27">
        <f t="shared" si="253"/>
        <v>0</v>
      </c>
      <c r="AO53" s="31">
        <v>0</v>
      </c>
      <c r="AP53" s="27">
        <f t="shared" si="254"/>
        <v>0</v>
      </c>
      <c r="AQ53" s="27"/>
      <c r="AR53" s="27">
        <f t="shared" si="255"/>
        <v>0</v>
      </c>
      <c r="AS53" s="27"/>
      <c r="AT53" s="27">
        <f t="shared" si="256"/>
        <v>0</v>
      </c>
      <c r="AU53" s="27"/>
      <c r="AV53" s="27">
        <f t="shared" si="257"/>
        <v>0</v>
      </c>
      <c r="AW53" s="27"/>
      <c r="AX53" s="27">
        <f t="shared" si="258"/>
        <v>0</v>
      </c>
      <c r="AY53" s="27"/>
      <c r="AZ53" s="27">
        <f t="shared" si="259"/>
        <v>0</v>
      </c>
      <c r="BA53" s="27"/>
      <c r="BB53" s="27">
        <f t="shared" si="260"/>
        <v>0</v>
      </c>
      <c r="BC53" s="27"/>
      <c r="BD53" s="27">
        <f t="shared" si="261"/>
        <v>0</v>
      </c>
      <c r="BE53" s="27"/>
      <c r="BF53" s="27">
        <f t="shared" si="262"/>
        <v>0</v>
      </c>
      <c r="BG53" s="27"/>
      <c r="BH53" s="27">
        <f t="shared" si="263"/>
        <v>0</v>
      </c>
      <c r="BI53" s="27"/>
      <c r="BJ53" s="27">
        <f t="shared" si="264"/>
        <v>0</v>
      </c>
      <c r="BK53" s="27">
        <v>0</v>
      </c>
      <c r="BL53" s="27">
        <f t="shared" si="265"/>
        <v>0</v>
      </c>
      <c r="BM53" s="27"/>
      <c r="BN53" s="27">
        <f t="shared" si="266"/>
        <v>0</v>
      </c>
      <c r="BO53" s="37"/>
      <c r="BP53" s="27">
        <f t="shared" si="267"/>
        <v>0</v>
      </c>
      <c r="BQ53" s="27"/>
      <c r="BR53" s="27">
        <f t="shared" si="268"/>
        <v>0</v>
      </c>
      <c r="BS53" s="27"/>
      <c r="BT53" s="27">
        <f t="shared" si="269"/>
        <v>0</v>
      </c>
      <c r="BU53" s="27"/>
      <c r="BV53" s="27">
        <f t="shared" si="270"/>
        <v>0</v>
      </c>
      <c r="BW53" s="27"/>
      <c r="BX53" s="27">
        <f t="shared" si="271"/>
        <v>0</v>
      </c>
      <c r="BY53" s="27"/>
      <c r="BZ53" s="27">
        <f t="shared" si="272"/>
        <v>0</v>
      </c>
      <c r="CA53" s="27"/>
      <c r="CB53" s="27">
        <f t="shared" si="273"/>
        <v>0</v>
      </c>
      <c r="CC53" s="27"/>
      <c r="CD53" s="27">
        <f t="shared" si="274"/>
        <v>0</v>
      </c>
      <c r="CE53" s="27"/>
      <c r="CF53" s="27">
        <f t="shared" si="275"/>
        <v>0</v>
      </c>
      <c r="CG53" s="27"/>
      <c r="CH53" s="27">
        <f t="shared" si="276"/>
        <v>0</v>
      </c>
      <c r="CI53" s="27"/>
      <c r="CJ53" s="27">
        <f t="shared" si="277"/>
        <v>0</v>
      </c>
      <c r="CK53" s="27"/>
      <c r="CL53" s="27">
        <f t="shared" si="278"/>
        <v>0</v>
      </c>
      <c r="CM53" s="27"/>
      <c r="CN53" s="27">
        <f t="shared" si="279"/>
        <v>0</v>
      </c>
      <c r="CO53" s="27"/>
      <c r="CP53" s="27">
        <f t="shared" si="280"/>
        <v>0</v>
      </c>
      <c r="CQ53" s="32"/>
      <c r="CR53" s="27">
        <f t="shared" si="281"/>
        <v>0</v>
      </c>
      <c r="CS53" s="27"/>
      <c r="CT53" s="27">
        <f t="shared" si="282"/>
        <v>0</v>
      </c>
      <c r="CU53" s="27"/>
      <c r="CV53" s="27">
        <f t="shared" si="283"/>
        <v>0</v>
      </c>
      <c r="CW53" s="27"/>
      <c r="CX53" s="27">
        <f t="shared" si="284"/>
        <v>0</v>
      </c>
      <c r="CY53" s="27"/>
      <c r="CZ53" s="27">
        <f t="shared" si="285"/>
        <v>0</v>
      </c>
      <c r="DA53" s="27"/>
      <c r="DB53" s="27">
        <f t="shared" si="286"/>
        <v>0</v>
      </c>
      <c r="DC53" s="27">
        <v>2</v>
      </c>
      <c r="DD53" s="27">
        <f t="shared" si="287"/>
        <v>337834.62346666656</v>
      </c>
      <c r="DE53" s="27"/>
      <c r="DF53" s="27">
        <f t="shared" si="288"/>
        <v>0</v>
      </c>
      <c r="DG53" s="27"/>
      <c r="DH53" s="27">
        <f t="shared" si="289"/>
        <v>0</v>
      </c>
      <c r="DI53" s="27"/>
      <c r="DJ53" s="27">
        <f t="shared" si="290"/>
        <v>0</v>
      </c>
      <c r="DK53" s="27"/>
      <c r="DL53" s="27">
        <f t="shared" si="291"/>
        <v>0</v>
      </c>
      <c r="DM53" s="27"/>
      <c r="DN53" s="27">
        <f t="shared" si="292"/>
        <v>0</v>
      </c>
      <c r="DO53" s="27"/>
      <c r="DP53" s="27">
        <f t="shared" si="57"/>
        <v>0</v>
      </c>
      <c r="DQ53" s="27">
        <f t="shared" si="293"/>
        <v>36</v>
      </c>
      <c r="DR53" s="27">
        <f t="shared" si="293"/>
        <v>5735273.2444000002</v>
      </c>
      <c r="DS53" s="38">
        <f>ROUND(DQ53*I53,0)</f>
        <v>36</v>
      </c>
      <c r="DT53" s="67">
        <f t="shared" si="2"/>
        <v>1</v>
      </c>
    </row>
    <row r="54" spans="1:124" ht="45" customHeight="1" x14ac:dyDescent="0.25">
      <c r="A54" s="77"/>
      <c r="B54" s="35">
        <v>33</v>
      </c>
      <c r="C54" s="23" t="s">
        <v>179</v>
      </c>
      <c r="D54" s="79">
        <f t="shared" si="60"/>
        <v>19063</v>
      </c>
      <c r="E54" s="80">
        <v>18530</v>
      </c>
      <c r="F54" s="80">
        <v>18715</v>
      </c>
      <c r="G54" s="36">
        <v>4.37</v>
      </c>
      <c r="H54" s="25">
        <v>1</v>
      </c>
      <c r="I54" s="57">
        <v>1</v>
      </c>
      <c r="J54" s="57"/>
      <c r="K54" s="24">
        <v>1.4</v>
      </c>
      <c r="L54" s="24">
        <v>1.68</v>
      </c>
      <c r="M54" s="24">
        <v>2.23</v>
      </c>
      <c r="N54" s="24">
        <v>2.57</v>
      </c>
      <c r="O54" s="27">
        <v>0</v>
      </c>
      <c r="P54" s="27">
        <f t="shared" si="241"/>
        <v>0</v>
      </c>
      <c r="Q54" s="27">
        <v>0</v>
      </c>
      <c r="R54" s="27">
        <f t="shared" si="242"/>
        <v>0</v>
      </c>
      <c r="S54" s="27"/>
      <c r="T54" s="27">
        <f t="shared" si="243"/>
        <v>0</v>
      </c>
      <c r="U54" s="27"/>
      <c r="V54" s="27">
        <f t="shared" si="244"/>
        <v>0</v>
      </c>
      <c r="W54" s="27"/>
      <c r="X54" s="27">
        <f t="shared" si="245"/>
        <v>0</v>
      </c>
      <c r="Y54" s="27">
        <v>0</v>
      </c>
      <c r="Z54" s="27">
        <f t="shared" si="246"/>
        <v>0</v>
      </c>
      <c r="AA54" s="27"/>
      <c r="AB54" s="27">
        <f t="shared" si="247"/>
        <v>0</v>
      </c>
      <c r="AC54" s="27"/>
      <c r="AD54" s="27">
        <f t="shared" si="248"/>
        <v>0</v>
      </c>
      <c r="AE54" s="27">
        <v>0</v>
      </c>
      <c r="AF54" s="27">
        <f t="shared" si="249"/>
        <v>0</v>
      </c>
      <c r="AG54" s="27">
        <v>50</v>
      </c>
      <c r="AH54" s="27">
        <f t="shared" si="250"/>
        <v>6106774.7445833348</v>
      </c>
      <c r="AI54" s="27"/>
      <c r="AJ54" s="27">
        <f t="shared" si="251"/>
        <v>0</v>
      </c>
      <c r="AK54" s="27"/>
      <c r="AL54" s="27">
        <f t="shared" si="252"/>
        <v>0</v>
      </c>
      <c r="AM54" s="30">
        <v>0</v>
      </c>
      <c r="AN54" s="27">
        <f t="shared" si="253"/>
        <v>0</v>
      </c>
      <c r="AO54" s="31">
        <v>0</v>
      </c>
      <c r="AP54" s="27">
        <f t="shared" si="254"/>
        <v>0</v>
      </c>
      <c r="AQ54" s="27"/>
      <c r="AR54" s="27">
        <f t="shared" si="255"/>
        <v>0</v>
      </c>
      <c r="AS54" s="27"/>
      <c r="AT54" s="27">
        <f t="shared" si="256"/>
        <v>0</v>
      </c>
      <c r="AU54" s="27"/>
      <c r="AV54" s="27">
        <f t="shared" si="257"/>
        <v>0</v>
      </c>
      <c r="AW54" s="27"/>
      <c r="AX54" s="27">
        <f t="shared" si="258"/>
        <v>0</v>
      </c>
      <c r="AY54" s="27"/>
      <c r="AZ54" s="27">
        <f t="shared" si="259"/>
        <v>0</v>
      </c>
      <c r="BA54" s="27"/>
      <c r="BB54" s="27">
        <f t="shared" si="260"/>
        <v>0</v>
      </c>
      <c r="BC54" s="27"/>
      <c r="BD54" s="27">
        <f t="shared" si="261"/>
        <v>0</v>
      </c>
      <c r="BE54" s="27"/>
      <c r="BF54" s="27">
        <f t="shared" si="262"/>
        <v>0</v>
      </c>
      <c r="BG54" s="27"/>
      <c r="BH54" s="27">
        <f t="shared" si="263"/>
        <v>0</v>
      </c>
      <c r="BI54" s="27"/>
      <c r="BJ54" s="27">
        <f t="shared" si="264"/>
        <v>0</v>
      </c>
      <c r="BK54" s="27">
        <v>0</v>
      </c>
      <c r="BL54" s="27">
        <f t="shared" si="265"/>
        <v>0</v>
      </c>
      <c r="BM54" s="27"/>
      <c r="BN54" s="27">
        <f t="shared" si="266"/>
        <v>0</v>
      </c>
      <c r="BO54" s="37"/>
      <c r="BP54" s="27">
        <f t="shared" si="267"/>
        <v>0</v>
      </c>
      <c r="BQ54" s="27"/>
      <c r="BR54" s="27">
        <f t="shared" si="268"/>
        <v>0</v>
      </c>
      <c r="BS54" s="27"/>
      <c r="BT54" s="27">
        <f t="shared" si="269"/>
        <v>0</v>
      </c>
      <c r="BU54" s="27"/>
      <c r="BV54" s="27">
        <f t="shared" si="270"/>
        <v>0</v>
      </c>
      <c r="BW54" s="27"/>
      <c r="BX54" s="27">
        <f t="shared" si="271"/>
        <v>0</v>
      </c>
      <c r="BY54" s="27"/>
      <c r="BZ54" s="27">
        <f t="shared" si="272"/>
        <v>0</v>
      </c>
      <c r="CA54" s="27"/>
      <c r="CB54" s="27">
        <f t="shared" si="273"/>
        <v>0</v>
      </c>
      <c r="CC54" s="27"/>
      <c r="CD54" s="27">
        <f t="shared" si="274"/>
        <v>0</v>
      </c>
      <c r="CE54" s="27"/>
      <c r="CF54" s="27">
        <f t="shared" si="275"/>
        <v>0</v>
      </c>
      <c r="CG54" s="27"/>
      <c r="CH54" s="27">
        <f t="shared" si="276"/>
        <v>0</v>
      </c>
      <c r="CI54" s="27"/>
      <c r="CJ54" s="27">
        <f t="shared" si="277"/>
        <v>0</v>
      </c>
      <c r="CK54" s="27"/>
      <c r="CL54" s="27">
        <f t="shared" si="278"/>
        <v>0</v>
      </c>
      <c r="CM54" s="27"/>
      <c r="CN54" s="27">
        <f t="shared" si="279"/>
        <v>0</v>
      </c>
      <c r="CO54" s="27"/>
      <c r="CP54" s="27">
        <f t="shared" si="280"/>
        <v>0</v>
      </c>
      <c r="CQ54" s="32"/>
      <c r="CR54" s="27">
        <f t="shared" si="281"/>
        <v>0</v>
      </c>
      <c r="CS54" s="27"/>
      <c r="CT54" s="27">
        <f t="shared" si="282"/>
        <v>0</v>
      </c>
      <c r="CU54" s="27"/>
      <c r="CV54" s="27">
        <f t="shared" si="283"/>
        <v>0</v>
      </c>
      <c r="CW54" s="27"/>
      <c r="CX54" s="27">
        <f t="shared" si="284"/>
        <v>0</v>
      </c>
      <c r="CY54" s="27"/>
      <c r="CZ54" s="27">
        <f t="shared" si="285"/>
        <v>0</v>
      </c>
      <c r="DA54" s="27"/>
      <c r="DB54" s="27">
        <f t="shared" si="286"/>
        <v>0</v>
      </c>
      <c r="DC54" s="27"/>
      <c r="DD54" s="27">
        <f t="shared" si="287"/>
        <v>0</v>
      </c>
      <c r="DE54" s="27"/>
      <c r="DF54" s="27">
        <f t="shared" si="288"/>
        <v>0</v>
      </c>
      <c r="DG54" s="27"/>
      <c r="DH54" s="27">
        <f t="shared" si="289"/>
        <v>0</v>
      </c>
      <c r="DI54" s="27"/>
      <c r="DJ54" s="27">
        <f t="shared" si="290"/>
        <v>0</v>
      </c>
      <c r="DK54" s="27"/>
      <c r="DL54" s="27">
        <f t="shared" si="291"/>
        <v>0</v>
      </c>
      <c r="DM54" s="27"/>
      <c r="DN54" s="27">
        <f t="shared" si="292"/>
        <v>0</v>
      </c>
      <c r="DO54" s="27"/>
      <c r="DP54" s="27">
        <f t="shared" si="57"/>
        <v>0</v>
      </c>
      <c r="DQ54" s="27">
        <f t="shared" si="293"/>
        <v>50</v>
      </c>
      <c r="DR54" s="27">
        <f t="shared" si="293"/>
        <v>6106774.7445833348</v>
      </c>
      <c r="DS54" s="38">
        <f>ROUND(DQ54*I54,0)</f>
        <v>50</v>
      </c>
      <c r="DT54" s="67">
        <f t="shared" si="2"/>
        <v>1</v>
      </c>
    </row>
    <row r="55" spans="1:124" ht="15.75" customHeight="1" x14ac:dyDescent="0.25">
      <c r="A55" s="77">
        <v>9</v>
      </c>
      <c r="B55" s="55"/>
      <c r="C55" s="53" t="s">
        <v>180</v>
      </c>
      <c r="D55" s="79">
        <f t="shared" si="60"/>
        <v>19063</v>
      </c>
      <c r="E55" s="80">
        <v>18530</v>
      </c>
      <c r="F55" s="80">
        <v>18715</v>
      </c>
      <c r="G55" s="56">
        <v>1.1499999999999999</v>
      </c>
      <c r="H55" s="25">
        <v>1</v>
      </c>
      <c r="I55" s="25">
        <v>1</v>
      </c>
      <c r="J55" s="26"/>
      <c r="K55" s="24">
        <v>1.4</v>
      </c>
      <c r="L55" s="24">
        <v>1.68</v>
      </c>
      <c r="M55" s="24">
        <v>2.23</v>
      </c>
      <c r="N55" s="24">
        <v>2.57</v>
      </c>
      <c r="O55" s="34">
        <f t="shared" ref="O55:BZ55" si="294">SUM(O56:O65)</f>
        <v>11</v>
      </c>
      <c r="P55" s="34">
        <f t="shared" si="294"/>
        <v>408777.88717500004</v>
      </c>
      <c r="Q55" s="34">
        <f t="shared" si="294"/>
        <v>0</v>
      </c>
      <c r="R55" s="34">
        <f t="shared" si="294"/>
        <v>0</v>
      </c>
      <c r="S55" s="34">
        <v>0</v>
      </c>
      <c r="T55" s="34">
        <f t="shared" ref="T55" si="295">SUM(T56:T65)</f>
        <v>0</v>
      </c>
      <c r="U55" s="34">
        <f t="shared" si="294"/>
        <v>0</v>
      </c>
      <c r="V55" s="34">
        <f t="shared" si="294"/>
        <v>0</v>
      </c>
      <c r="W55" s="34">
        <f t="shared" si="294"/>
        <v>0</v>
      </c>
      <c r="X55" s="34">
        <f t="shared" si="294"/>
        <v>0</v>
      </c>
      <c r="Y55" s="34">
        <f t="shared" si="294"/>
        <v>0</v>
      </c>
      <c r="Z55" s="34">
        <f t="shared" si="294"/>
        <v>0</v>
      </c>
      <c r="AA55" s="34">
        <f t="shared" si="294"/>
        <v>0</v>
      </c>
      <c r="AB55" s="34">
        <f t="shared" si="294"/>
        <v>0</v>
      </c>
      <c r="AC55" s="34">
        <f t="shared" si="294"/>
        <v>0</v>
      </c>
      <c r="AD55" s="34">
        <f t="shared" si="294"/>
        <v>0</v>
      </c>
      <c r="AE55" s="34">
        <f t="shared" si="294"/>
        <v>0</v>
      </c>
      <c r="AF55" s="34">
        <f t="shared" si="294"/>
        <v>0</v>
      </c>
      <c r="AG55" s="34">
        <f t="shared" si="294"/>
        <v>902</v>
      </c>
      <c r="AH55" s="34">
        <f t="shared" si="294"/>
        <v>33706928.663916662</v>
      </c>
      <c r="AI55" s="34">
        <f t="shared" si="294"/>
        <v>0</v>
      </c>
      <c r="AJ55" s="34">
        <f t="shared" si="294"/>
        <v>0</v>
      </c>
      <c r="AK55" s="34">
        <f t="shared" si="294"/>
        <v>0</v>
      </c>
      <c r="AL55" s="34">
        <f t="shared" si="294"/>
        <v>0</v>
      </c>
      <c r="AM55" s="34">
        <f t="shared" si="294"/>
        <v>0</v>
      </c>
      <c r="AN55" s="34">
        <f t="shared" si="294"/>
        <v>0</v>
      </c>
      <c r="AO55" s="34">
        <f t="shared" si="294"/>
        <v>5</v>
      </c>
      <c r="AP55" s="34">
        <f t="shared" si="294"/>
        <v>172833.59253999998</v>
      </c>
      <c r="AQ55" s="34">
        <f t="shared" si="294"/>
        <v>0</v>
      </c>
      <c r="AR55" s="34">
        <f t="shared" si="294"/>
        <v>0</v>
      </c>
      <c r="AS55" s="34">
        <f t="shared" si="294"/>
        <v>208</v>
      </c>
      <c r="AT55" s="34">
        <f t="shared" si="294"/>
        <v>7109437.1421079999</v>
      </c>
      <c r="AU55" s="34">
        <f t="shared" si="294"/>
        <v>0</v>
      </c>
      <c r="AV55" s="34">
        <f t="shared" si="294"/>
        <v>0</v>
      </c>
      <c r="AW55" s="34">
        <f t="shared" si="294"/>
        <v>0</v>
      </c>
      <c r="AX55" s="34">
        <f t="shared" si="294"/>
        <v>0</v>
      </c>
      <c r="AY55" s="34">
        <f t="shared" si="294"/>
        <v>0</v>
      </c>
      <c r="AZ55" s="34">
        <f t="shared" si="294"/>
        <v>0</v>
      </c>
      <c r="BA55" s="34">
        <f t="shared" si="294"/>
        <v>0</v>
      </c>
      <c r="BB55" s="34">
        <f t="shared" si="294"/>
        <v>0</v>
      </c>
      <c r="BC55" s="34">
        <f t="shared" si="294"/>
        <v>0</v>
      </c>
      <c r="BD55" s="34">
        <f t="shared" si="294"/>
        <v>0</v>
      </c>
      <c r="BE55" s="34">
        <f t="shared" si="294"/>
        <v>0</v>
      </c>
      <c r="BF55" s="34">
        <f t="shared" si="294"/>
        <v>0</v>
      </c>
      <c r="BG55" s="34">
        <f t="shared" si="294"/>
        <v>0</v>
      </c>
      <c r="BH55" s="34">
        <f t="shared" si="294"/>
        <v>0</v>
      </c>
      <c r="BI55" s="34">
        <f t="shared" si="294"/>
        <v>0</v>
      </c>
      <c r="BJ55" s="34">
        <f t="shared" si="294"/>
        <v>0</v>
      </c>
      <c r="BK55" s="34">
        <f t="shared" si="294"/>
        <v>8</v>
      </c>
      <c r="BL55" s="34">
        <f t="shared" si="294"/>
        <v>260554.79873500002</v>
      </c>
      <c r="BM55" s="34">
        <f t="shared" si="294"/>
        <v>0</v>
      </c>
      <c r="BN55" s="34">
        <f t="shared" si="294"/>
        <v>0</v>
      </c>
      <c r="BO55" s="34">
        <f t="shared" si="294"/>
        <v>0</v>
      </c>
      <c r="BP55" s="34">
        <f t="shared" si="294"/>
        <v>0</v>
      </c>
      <c r="BQ55" s="34">
        <f t="shared" si="294"/>
        <v>0</v>
      </c>
      <c r="BR55" s="34">
        <f t="shared" si="294"/>
        <v>0</v>
      </c>
      <c r="BS55" s="34">
        <f t="shared" si="294"/>
        <v>0</v>
      </c>
      <c r="BT55" s="34">
        <f t="shared" si="294"/>
        <v>0</v>
      </c>
      <c r="BU55" s="34">
        <f t="shared" si="294"/>
        <v>0</v>
      </c>
      <c r="BV55" s="34">
        <f t="shared" si="294"/>
        <v>0</v>
      </c>
      <c r="BW55" s="34">
        <f t="shared" si="294"/>
        <v>0</v>
      </c>
      <c r="BX55" s="34">
        <f t="shared" si="294"/>
        <v>0</v>
      </c>
      <c r="BY55" s="34">
        <f t="shared" si="294"/>
        <v>0</v>
      </c>
      <c r="BZ55" s="34">
        <f t="shared" si="294"/>
        <v>0</v>
      </c>
      <c r="CA55" s="34">
        <f t="shared" ref="CA55:DS55" si="296">SUM(CA56:CA65)</f>
        <v>0</v>
      </c>
      <c r="CB55" s="34">
        <f t="shared" si="296"/>
        <v>0</v>
      </c>
      <c r="CC55" s="34">
        <f t="shared" si="296"/>
        <v>0</v>
      </c>
      <c r="CD55" s="34">
        <f t="shared" si="296"/>
        <v>0</v>
      </c>
      <c r="CE55" s="34">
        <f t="shared" si="296"/>
        <v>0</v>
      </c>
      <c r="CF55" s="34">
        <f t="shared" si="296"/>
        <v>0</v>
      </c>
      <c r="CG55" s="34">
        <f t="shared" si="296"/>
        <v>0</v>
      </c>
      <c r="CH55" s="34">
        <f t="shared" si="296"/>
        <v>0</v>
      </c>
      <c r="CI55" s="34">
        <f t="shared" si="296"/>
        <v>5</v>
      </c>
      <c r="CJ55" s="34">
        <f t="shared" si="296"/>
        <v>96241.075233333337</v>
      </c>
      <c r="CK55" s="34">
        <f t="shared" si="296"/>
        <v>2</v>
      </c>
      <c r="CL55" s="34">
        <f t="shared" si="296"/>
        <v>57347.511549999996</v>
      </c>
      <c r="CM55" s="34">
        <f t="shared" si="296"/>
        <v>42</v>
      </c>
      <c r="CN55" s="34">
        <f t="shared" si="296"/>
        <v>1540087.9390469999</v>
      </c>
      <c r="CO55" s="34">
        <f t="shared" si="296"/>
        <v>14</v>
      </c>
      <c r="CP55" s="34">
        <f t="shared" si="296"/>
        <v>556298.34096900001</v>
      </c>
      <c r="CQ55" s="47">
        <f t="shared" si="296"/>
        <v>3</v>
      </c>
      <c r="CR55" s="34">
        <f t="shared" si="296"/>
        <v>86540.383299999987</v>
      </c>
      <c r="CS55" s="34">
        <f t="shared" si="296"/>
        <v>3</v>
      </c>
      <c r="CT55" s="34">
        <f t="shared" si="296"/>
        <v>104713.11757199999</v>
      </c>
      <c r="CU55" s="34">
        <f t="shared" si="296"/>
        <v>0</v>
      </c>
      <c r="CV55" s="34">
        <f t="shared" si="296"/>
        <v>0</v>
      </c>
      <c r="CW55" s="34">
        <f t="shared" si="296"/>
        <v>4</v>
      </c>
      <c r="CX55" s="34">
        <f t="shared" si="296"/>
        <v>148889.01806099998</v>
      </c>
      <c r="CY55" s="34">
        <f t="shared" si="296"/>
        <v>8</v>
      </c>
      <c r="CZ55" s="34">
        <f t="shared" si="296"/>
        <v>298666.28035999998</v>
      </c>
      <c r="DA55" s="34">
        <f t="shared" si="296"/>
        <v>9</v>
      </c>
      <c r="DB55" s="34">
        <f t="shared" si="296"/>
        <v>314721.82268099993</v>
      </c>
      <c r="DC55" s="34">
        <f t="shared" si="296"/>
        <v>0</v>
      </c>
      <c r="DD55" s="34">
        <f t="shared" si="296"/>
        <v>0</v>
      </c>
      <c r="DE55" s="34">
        <f t="shared" si="296"/>
        <v>11</v>
      </c>
      <c r="DF55" s="34">
        <f t="shared" si="296"/>
        <v>326767.39313166664</v>
      </c>
      <c r="DG55" s="34">
        <f t="shared" si="296"/>
        <v>0</v>
      </c>
      <c r="DH55" s="34">
        <f t="shared" si="296"/>
        <v>0</v>
      </c>
      <c r="DI55" s="34">
        <f t="shared" si="296"/>
        <v>5</v>
      </c>
      <c r="DJ55" s="34">
        <f t="shared" si="296"/>
        <v>187685.71710000001</v>
      </c>
      <c r="DK55" s="34">
        <f t="shared" si="296"/>
        <v>0</v>
      </c>
      <c r="DL55" s="34">
        <f t="shared" si="296"/>
        <v>0</v>
      </c>
      <c r="DM55" s="34">
        <f t="shared" si="296"/>
        <v>5</v>
      </c>
      <c r="DN55" s="34">
        <f t="shared" si="296"/>
        <v>795718.95925416658</v>
      </c>
      <c r="DO55" s="34">
        <f t="shared" si="296"/>
        <v>0</v>
      </c>
      <c r="DP55" s="34">
        <f t="shared" si="296"/>
        <v>0</v>
      </c>
      <c r="DQ55" s="34">
        <f t="shared" si="296"/>
        <v>1245</v>
      </c>
      <c r="DR55" s="34">
        <f t="shared" si="296"/>
        <v>46172209.642733827</v>
      </c>
      <c r="DS55" s="34">
        <f t="shared" si="296"/>
        <v>1245</v>
      </c>
      <c r="DT55" s="54">
        <f t="shared" si="2"/>
        <v>1</v>
      </c>
    </row>
    <row r="56" spans="1:124" ht="30" customHeight="1" x14ac:dyDescent="0.25">
      <c r="A56" s="77"/>
      <c r="B56" s="35">
        <v>34</v>
      </c>
      <c r="C56" s="23" t="s">
        <v>181</v>
      </c>
      <c r="D56" s="79">
        <f t="shared" si="60"/>
        <v>19063</v>
      </c>
      <c r="E56" s="80">
        <v>18530</v>
      </c>
      <c r="F56" s="80">
        <v>18715</v>
      </c>
      <c r="G56" s="36">
        <v>0.97</v>
      </c>
      <c r="H56" s="25">
        <v>1</v>
      </c>
      <c r="I56" s="25">
        <v>1</v>
      </c>
      <c r="J56" s="26"/>
      <c r="K56" s="24">
        <v>1.4</v>
      </c>
      <c r="L56" s="24">
        <v>1.68</v>
      </c>
      <c r="M56" s="24">
        <v>2.23</v>
      </c>
      <c r="N56" s="24">
        <v>2.57</v>
      </c>
      <c r="O56" s="27">
        <v>4</v>
      </c>
      <c r="P56" s="27">
        <f t="shared" ref="P56:P61" si="297">(O56/12*5*$D56*$G56*$H56*$K56*P$11)+(O56/12*4*$E56*$G56*$I56*$K56*P$12)+(O56/12*3*$F56*$G56*$I56*$K56*P$12)</f>
        <v>108440.66823333333</v>
      </c>
      <c r="Q56" s="27">
        <v>0</v>
      </c>
      <c r="R56" s="27">
        <f t="shared" ref="R56:R61" si="298">(Q56/12*5*$D56*$G56*$H56*$K56*R$11)+(Q56/12*4*$E56*$G56*$I56*$K56*R$12)+(Q56/12*3*$F56*$G56*$I56*$K56*R$12)</f>
        <v>0</v>
      </c>
      <c r="S56" s="27"/>
      <c r="T56" s="27">
        <f t="shared" ref="T56:T61" si="299">(S56/12*5*$D56*$G56*$H56*$K56*T$11)+(S56/12*4*$E56*$G56*$I56*$K56*T$12)+(S56/12*3*$F56*$G56*$I56*$K56*T$12)</f>
        <v>0</v>
      </c>
      <c r="U56" s="27"/>
      <c r="V56" s="27">
        <f t="shared" ref="V56:V61" si="300">(U56/12*5*$D56*$G56*$H56*$K56*V$11)+(U56/12*4*$E56*$G56*$I56*$K56*V$12)+(U56/12*3*$F56*$G56*$I56*$K56*V$12)</f>
        <v>0</v>
      </c>
      <c r="W56" s="27"/>
      <c r="X56" s="27">
        <f t="shared" ref="X56:X61" si="301">(W56/12*5*$D56*$G56*$H56*$K56*X$11)+(W56/12*4*$E56*$G56*$I56*$K56*X$12)+(W56/12*3*$F56*$G56*$I56*$K56*X$12)</f>
        <v>0</v>
      </c>
      <c r="Y56" s="27">
        <v>0</v>
      </c>
      <c r="Z56" s="27">
        <f t="shared" ref="Z56:Z61" si="302">(Y56/12*5*$D56*$G56*$H56*$K56*Z$11)+(Y56/12*4*$E56*$G56*$I56*$K56*Z$12)+(Y56/12*3*$F56*$G56*$I56*$K56*Z$12)</f>
        <v>0</v>
      </c>
      <c r="AA56" s="27"/>
      <c r="AB56" s="27">
        <f t="shared" ref="AB56:AB61" si="303">(AA56/12*5*$D56*$G56*$H56*$K56*AB$11)+(AA56/12*4*$E56*$G56*$I56*$K56*AB$12)+(AA56/12*3*$F56*$G56*$I56*$K56*AB$12)</f>
        <v>0</v>
      </c>
      <c r="AC56" s="27"/>
      <c r="AD56" s="27">
        <f t="shared" ref="AD56:AD61" si="304">(AC56/12*5*$D56*$G56*$H56*$K56*AD$11)+(AC56/12*4*$E56*$G56*$I56*$K56*AD$12)+(AC56/12*3*$F56*$G56*$I56*$K56*AD$12)</f>
        <v>0</v>
      </c>
      <c r="AE56" s="27">
        <v>0</v>
      </c>
      <c r="AF56" s="27">
        <f t="shared" ref="AF56:AF61" si="305">(AE56/12*5*$D56*$G56*$H56*$K56*AF$11)+(AE56/12*4*$E56*$G56*$I56*$K56*AF$12)+(AE56/12*3*$F56*$G56*$I56*$K56*AF$12)</f>
        <v>0</v>
      </c>
      <c r="AG56" s="27">
        <v>442</v>
      </c>
      <c r="AH56" s="27">
        <f t="shared" ref="AH56:AH61" si="306">(AG56/12*5*$D56*$G56*$H56*$K56*AH$11)+(AG56/12*4*$E56*$G56*$I56*$K56*AH$12)+(AG56/12*3*$F56*$G56*$I56*$K56*AH$12)</f>
        <v>11982693.839783333</v>
      </c>
      <c r="AI56" s="27"/>
      <c r="AJ56" s="27">
        <f t="shared" ref="AJ56:AJ61" si="307">(AI56/12*5*$D56*$G56*$H56*$K56*AJ$11)+(AI56/12*4*$E56*$G56*$I56*$K56*AJ$12)+(AI56/12*3*$F56*$G56*$I56*$K56*AJ$12)</f>
        <v>0</v>
      </c>
      <c r="AK56" s="34"/>
      <c r="AL56" s="27">
        <f t="shared" ref="AL56:AL61" si="308">(AK56/12*5*$D56*$G56*$H56*$K56*AL$11)+(AK56/12*4*$E56*$G56*$I56*$K56*AL$12)+(AK56/12*3*$F56*$G56*$I56*$K56*AL$12)</f>
        <v>0</v>
      </c>
      <c r="AM56" s="30">
        <v>0</v>
      </c>
      <c r="AN56" s="27">
        <f t="shared" ref="AN56:AN61" si="309">(AM56/12*5*$D56*$G56*$H56*$K56*AN$11)+(AM56/12*4*$E56*$G56*$I56*$K56*AN$12)+(AM56/12*3*$F56*$G56*$I56*$K56*AN$12)</f>
        <v>0</v>
      </c>
      <c r="AO56" s="31">
        <v>3</v>
      </c>
      <c r="AP56" s="27">
        <f t="shared" ref="AP56:AP61" si="310">(AO56/12*5*$D56*$G56*$H56*$L56*AP$11)+(AO56/12*4*$E56*$G56*$I56*$L56*AP$12)+(AO56/12*3*$F56*$G56*$I56*$L56*AP$12)</f>
        <v>94008.552203999992</v>
      </c>
      <c r="AQ56" s="27"/>
      <c r="AR56" s="27">
        <f t="shared" ref="AR56:AR61" si="311">(AQ56/12*5*$D56*$G56*$H56*$L56*AR$11)+(AQ56/12*4*$E56*$G56*$I56*$L56*AR$12)+(AQ56/12*3*$F56*$G56*$I56*$L56*AR$12)</f>
        <v>0</v>
      </c>
      <c r="AS56" s="27">
        <v>130</v>
      </c>
      <c r="AT56" s="27">
        <f t="shared" ref="AT56:AT61" si="312">(AS56/12*5*$D56*$G56*$H56*$L56*AT$11)+(AS56/12*4*$E56*$G56*$I56*$L56*AT$12)+(AS56/12*3*$F56*$G56*$I56*$L56*AT$13)</f>
        <v>4073703.9288400002</v>
      </c>
      <c r="AU56" s="27"/>
      <c r="AV56" s="27">
        <f t="shared" ref="AV56:AV61" si="313">(AU56/12*5*$D56*$G56*$H56*$L56*AV$11)+(AU56/12*4*$E56*$G56*$I56*$L56*AV$12)+(AU56/12*3*$F56*$G56*$I56*$L56*AV$12)</f>
        <v>0</v>
      </c>
      <c r="AW56" s="27"/>
      <c r="AX56" s="27">
        <f t="shared" ref="AX56:AX61" si="314">(AW56/12*5*$D56*$G56*$H56*$K56*AX$11)+(AW56/12*4*$E56*$G56*$I56*$K56*AX$12)+(AW56/12*3*$F56*$G56*$I56*$K56*AX$12)</f>
        <v>0</v>
      </c>
      <c r="AY56" s="27"/>
      <c r="AZ56" s="27">
        <f t="shared" ref="AZ56:AZ61" si="315">(AY56/12*5*$D56*$G56*$H56*$K56*AZ$11)+(AY56/12*4*$E56*$G56*$I56*$K56*AZ$12)+(AY56/12*3*$F56*$G56*$I56*$K56*AZ$12)</f>
        <v>0</v>
      </c>
      <c r="BA56" s="27"/>
      <c r="BB56" s="27">
        <f t="shared" ref="BB56:BB61" si="316">(BA56/12*5*$D56*$G56*$H56*$L56*BB$11)+(BA56/12*4*$E56*$G56*$I56*$L56*BB$12)+(BA56/12*3*$F56*$G56*$I56*$L56*BB$12)</f>
        <v>0</v>
      </c>
      <c r="BC56" s="27"/>
      <c r="BD56" s="27">
        <f t="shared" ref="BD56:BD61" si="317">(BC56/12*5*$D56*$G56*$H56*$K56*BD$11)+(BC56/12*4*$E56*$G56*$I56*$K56*BD$12)+(BC56/12*3*$F56*$G56*$I56*$K56*BD$12)</f>
        <v>0</v>
      </c>
      <c r="BE56" s="27"/>
      <c r="BF56" s="27">
        <f t="shared" ref="BF56:BF61" si="318">(BE56/12*5*$D56*$G56*$H56*$K56*BF$11)+(BE56/12*4*$E56*$G56*$I56*$K56*BF$12)+(BE56/12*3*$F56*$G56*$I56*$K56*BF$12)</f>
        <v>0</v>
      </c>
      <c r="BG56" s="27"/>
      <c r="BH56" s="27">
        <f t="shared" ref="BH56:BH61" si="319">(BG56/12*5*$D56*$G56*$H56*$K56*BH$11)+(BG56/12*4*$E56*$G56*$I56*$K56*BH$12)+(BG56/12*3*$F56*$G56*$I56*$K56*BH$12)</f>
        <v>0</v>
      </c>
      <c r="BI56" s="27"/>
      <c r="BJ56" s="27">
        <f t="shared" ref="BJ56:BJ61" si="320">(BI56/12*5*$D56*$G56*$H56*$L56*BJ$11)+(BI56/12*4*$E56*$G56*$I56*$L56*BJ$12)+(BI56/12*3*$F56*$G56*$I56*$L56*BJ$12)</f>
        <v>0</v>
      </c>
      <c r="BK56" s="27">
        <v>2</v>
      </c>
      <c r="BL56" s="27">
        <f t="shared" ref="BL56:BL61" si="321">(BK56/12*5*$D56*$G56*$H56*$K56*BL$11)+(BK56/12*4*$E56*$G56*$I56*$K56*BL$12)+(BK56/12*3*$F56*$G56*$I56*$K56*BL$12)</f>
        <v>54587.074464999998</v>
      </c>
      <c r="BM56" s="27"/>
      <c r="BN56" s="27">
        <f t="shared" ref="BN56:BN61" si="322">(BM56/12*5*$D56*$G56*$H56*$K56*BN$11)+(BM56/12*4*$E56*$G56*$I56*$K56*BN$12)+(BM56/12*3*$F56*$G56*$I56*$K56*BN$12)</f>
        <v>0</v>
      </c>
      <c r="BO56" s="37"/>
      <c r="BP56" s="27">
        <f t="shared" ref="BP56:BP61" si="323">(BO56/12*5*$D56*$G56*$H56*$L56*BP$11)+(BO56/12*4*$E56*$G56*$I56*$L56*BP$12)+(BO56/12*3*$F56*$G56*$I56*$L56*BP$12)</f>
        <v>0</v>
      </c>
      <c r="BQ56" s="27"/>
      <c r="BR56" s="27">
        <f t="shared" ref="BR56:BR61" si="324">(BQ56/12*5*$D56*$G56*$H56*$L56*BR$11)+(BQ56/12*4*$E56*$G56*$I56*$L56*BR$12)+(BQ56/12*3*$F56*$G56*$I56*$L56*BR$12)</f>
        <v>0</v>
      </c>
      <c r="BS56" s="27"/>
      <c r="BT56" s="27">
        <f t="shared" ref="BT56:BT61" si="325">(BS56/12*5*$D56*$G56*$H56*$K56*BT$11)+(BS56/12*4*$E56*$G56*$I56*$K56*BT$12)+(BS56/12*3*$F56*$G56*$I56*$K56*BT$12)</f>
        <v>0</v>
      </c>
      <c r="BU56" s="27"/>
      <c r="BV56" s="27">
        <f t="shared" ref="BV56:BV61" si="326">(BU56/12*5*$D56*$G56*$H56*$K56*BV$11)+(BU56/12*4*$E56*$G56*$I56*$K56*BV$12)+(BU56/12*3*$F56*$G56*$I56*$K56*BV$12)</f>
        <v>0</v>
      </c>
      <c r="BW56" s="27"/>
      <c r="BX56" s="27">
        <f t="shared" ref="BX56:BX61" si="327">(BW56/12*5*$D56*$G56*$H56*$L56*BX$11)+(BW56/12*4*$E56*$G56*$I56*$L56*BX$12)+(BW56/12*3*$F56*$G56*$I56*$L56*BX$12)</f>
        <v>0</v>
      </c>
      <c r="BY56" s="27"/>
      <c r="BZ56" s="27">
        <f t="shared" ref="BZ56:BZ61" si="328">(BY56/12*5*$D56*$G56*$H56*$L56*BZ$11)+(BY56/12*4*$E56*$G56*$I56*$L56*BZ$12)+(BY56/12*3*$F56*$G56*$I56*$L56*BZ$12)</f>
        <v>0</v>
      </c>
      <c r="CA56" s="27"/>
      <c r="CB56" s="27">
        <f t="shared" ref="CB56:CB61" si="329">(CA56/12*5*$D56*$G56*$H56*$K56*CB$11)+(CA56/12*4*$E56*$G56*$I56*$K56*CB$12)+(CA56/12*3*$F56*$G56*$I56*$K56*CB$12)</f>
        <v>0</v>
      </c>
      <c r="CC56" s="27"/>
      <c r="CD56" s="27">
        <f t="shared" ref="CD56:CD61" si="330">(CC56/12*5*$D56*$G56*$H56*$L56*CD$11)+(CC56/12*4*$E56*$G56*$I56*$L56*CD$12)+(CC56/12*3*$F56*$G56*$I56*$L56*CD$12)</f>
        <v>0</v>
      </c>
      <c r="CE56" s="27"/>
      <c r="CF56" s="27">
        <f t="shared" ref="CF56:CF61" si="331">(CE56/12*5*$D56*$G56*$H56*$K56*CF$11)+(CE56/12*4*$E56*$G56*$I56*$K56*CF$12)+(CE56/12*3*$F56*$G56*$I56*$K56*CF$12)</f>
        <v>0</v>
      </c>
      <c r="CG56" s="27"/>
      <c r="CH56" s="27">
        <f t="shared" ref="CH56:CH61" si="332">(CG56/12*5*$D56*$G56*$H56*$K56*CH$11)+(CG56/12*4*$E56*$G56*$I56*$K56*CH$12)+(CG56/12*3*$F56*$G56*$I56*$K56*CH$12)</f>
        <v>0</v>
      </c>
      <c r="CI56" s="27">
        <v>5</v>
      </c>
      <c r="CJ56" s="27">
        <f t="shared" ref="CJ56:CJ61" si="333">(CI56/12*5*$D56*$G56*$H56*$K56*CJ$11)+(CI56/12*4*$E56*$G56*$I56*$K56*CJ$12)+(CI56/12*3*$F56*$G56*$I56*$K56*CJ$12)</f>
        <v>96241.075233333337</v>
      </c>
      <c r="CK56" s="27">
        <v>1</v>
      </c>
      <c r="CL56" s="27">
        <f t="shared" ref="CL56:CL61" si="334">(CK56/12*5*$D56*$G56*$H56*$K56*CL$11)+(CK56/12*4*$E56*$G56*$I56*$K56*CL$12)+(CK56/12*3*$F56*$G56*$I56*$K56*CL$12)</f>
        <v>25400.495983333331</v>
      </c>
      <c r="CM56" s="27">
        <v>21</v>
      </c>
      <c r="CN56" s="27">
        <f t="shared" ref="CN56:CN61" si="335">(CM56/12*5*$D56*$G56*$H56*$L56*CN$11)+(CM56/12*4*$E56*$G56*$I56*$L56*CN$12)+(CM56/12*3*$F56*$G56*$I56*$L56*CN$12)</f>
        <v>652351.65977100004</v>
      </c>
      <c r="CO56" s="27">
        <v>7</v>
      </c>
      <c r="CP56" s="27">
        <f t="shared" ref="CP56:CP61" si="336">(CO56/12*5*$D56*$G56*$H56*$L56*CP$11)+(CO56/12*4*$E56*$G56*$I56*$L56*CP$12)+(CO56/12*3*$F56*$G56*$I56*$L56*CP$12)</f>
        <v>249984.49604099998</v>
      </c>
      <c r="CQ56" s="32">
        <v>3</v>
      </c>
      <c r="CR56" s="27">
        <f t="shared" ref="CR56:CR61" si="337">(CQ56/12*5*$D56*$G56*$H56*$K56*CR$11)+(CQ56/12*4*$E56*$G56*$I56*$K56*CR$12)+(CQ56/12*3*$F56*$G56*$I56*$K56*CR$12)</f>
        <v>86540.383299999987</v>
      </c>
      <c r="CS56" s="27">
        <v>3</v>
      </c>
      <c r="CT56" s="27">
        <f t="shared" ref="CT56:CT61" si="338">(CS56/12*5*$D56*$G56*$H56*$L56*CT$11)+(CS56/12*4*$E56*$G56*$I56*$L56*CT$12)+(CS56/12*3*$F56*$G56*$I56*$L56*CT$12)</f>
        <v>104713.11757199999</v>
      </c>
      <c r="CU56" s="27"/>
      <c r="CV56" s="27">
        <f t="shared" ref="CV56:CV61" si="339">(CU56/12*5*$D56*$G56*$H56*$L56*CV$11)+(CU56/12*4*$E56*$G56*$I56*$L56*CV$12)+(CU56/12*3*$F56*$G56*$I56*$L56*CV$12)</f>
        <v>0</v>
      </c>
      <c r="CW56" s="27">
        <v>3</v>
      </c>
      <c r="CX56" s="27">
        <f t="shared" ref="CX56:CX61" si="340">(CW56/12*5*$D56*$G56*$H56*$L56*CX$11)+(CW56/12*4*$E56*$G56*$I56*$L56*CX$12)+(CW56/12*3*$F56*$G56*$I56*$L56*CX$12)</f>
        <v>104907.27422699999</v>
      </c>
      <c r="CY56" s="27">
        <v>5</v>
      </c>
      <c r="CZ56" s="27">
        <f t="shared" ref="CZ56:CZ61" si="341">(CY56/12*5*$D56*$G56*$H56*$L56*CZ$11)+(CY56/12*4*$E56*$G56*$I56*$L56*CZ$12)+(CY56/12*3*$F56*$G56*$I56*$L56*CZ$12)</f>
        <v>174521.86262</v>
      </c>
      <c r="DA56" s="27">
        <v>9</v>
      </c>
      <c r="DB56" s="27">
        <f t="shared" ref="DB56:DB61" si="342">(DA56/12*5*$D56*$G56*$H56*$L56*DB$11)+(DA56/12*4*$E56*$G56*$I56*$L56*DB$12)+(DA56/12*3*$F56*$G56*$I56*$L56*DB$12)</f>
        <v>314721.82268099993</v>
      </c>
      <c r="DC56" s="27"/>
      <c r="DD56" s="27">
        <f t="shared" ref="DD56:DD61" si="343">(DC56/12*5*$D56*$G56*$H56*$K56*DD$11)+(DC56/12*4*$E56*$G56*$I56*$K56*DD$12)+(DC56/12*3*$F56*$G56*$I56*$K56*DD$12)</f>
        <v>0</v>
      </c>
      <c r="DE56" s="27">
        <v>11</v>
      </c>
      <c r="DF56" s="27">
        <f t="shared" ref="DF56:DF61" si="344">(DE56/12*5*$D56*$G56*$H56*$K56*DF$11)+(DE56/12*4*$E56*$G56*$I56*$K56*DF$12)+(DE56/12*3*$F56*$G56*$I56*$K56*DF$12)</f>
        <v>326767.39313166664</v>
      </c>
      <c r="DG56" s="27"/>
      <c r="DH56" s="27">
        <f t="shared" ref="DH56:DH61" si="345">(DG56/12*5*$D56*$G56*$H56*$L56*DH$11)+(DG56/12*4*$E56*$G56*$I56*$L56*DH$12)+(DG56/12*3*$F56*$G56*$I56*$L56*DH$12)</f>
        <v>0</v>
      </c>
      <c r="DI56" s="27">
        <v>5</v>
      </c>
      <c r="DJ56" s="27">
        <f t="shared" ref="DJ56:DJ61" si="346">(DI56/12*5*$D56*$G56*$H56*$L56*DJ$11)+(DI56/12*4*$E56*$G56*$I56*$L56*DJ$12)+(DI56/12*3*$F56*$G56*$I56*$L56*DJ$12)</f>
        <v>187685.71710000001</v>
      </c>
      <c r="DK56" s="27"/>
      <c r="DL56" s="27">
        <f t="shared" ref="DL56:DL61" si="347">(DK56/12*5*$D56*$G56*$H56*$M56*DL$11)+(DK56/12*4*$E56*$G56*$I56*$M56*DL$12)+(DK56/12*3*$F56*$G56*$I56*$M56*DL$12)</f>
        <v>0</v>
      </c>
      <c r="DM56" s="27"/>
      <c r="DN56" s="27">
        <f t="shared" si="292"/>
        <v>0</v>
      </c>
      <c r="DO56" s="27"/>
      <c r="DP56" s="27">
        <f t="shared" si="57"/>
        <v>0</v>
      </c>
      <c r="DQ56" s="27">
        <f t="shared" ref="DQ56:DR65" si="348">SUM(O56,Q56,S56,U56,W56,Y56,AA56,AC56,AE56,AG56,AI56,AK56,AM56,AO56,AQ56,AS56,AU56,AW56,AY56,BA56,BC56,BE56,BG56,BI56,BK56,BM56,BO56,BQ56,BS56,BU56,BW56,BY56,CA56,CC56,CE56,CG56,CI56,CK56,CM56,CO56,CQ56,CS56,CU56,CW56,CY56,DA56,DC56,DE56,DG56,DI56,DK56,DM56,DO56)</f>
        <v>654</v>
      </c>
      <c r="DR56" s="27">
        <f t="shared" si="348"/>
        <v>18637269.361185998</v>
      </c>
      <c r="DS56" s="38">
        <f t="shared" ref="DS56:DS65" si="349">ROUND(DQ56*I56,0)</f>
        <v>654</v>
      </c>
      <c r="DT56" s="67">
        <f t="shared" si="2"/>
        <v>1</v>
      </c>
    </row>
    <row r="57" spans="1:124" ht="30" customHeight="1" x14ac:dyDescent="0.25">
      <c r="A57" s="77"/>
      <c r="B57" s="35">
        <v>35</v>
      </c>
      <c r="C57" s="23" t="s">
        <v>182</v>
      </c>
      <c r="D57" s="79">
        <f t="shared" si="60"/>
        <v>19063</v>
      </c>
      <c r="E57" s="80">
        <v>18530</v>
      </c>
      <c r="F57" s="80">
        <v>18715</v>
      </c>
      <c r="G57" s="36">
        <v>1.1100000000000001</v>
      </c>
      <c r="H57" s="25">
        <v>1</v>
      </c>
      <c r="I57" s="25">
        <v>1</v>
      </c>
      <c r="J57" s="26"/>
      <c r="K57" s="24">
        <v>1.4</v>
      </c>
      <c r="L57" s="24">
        <v>1.68</v>
      </c>
      <c r="M57" s="24">
        <v>2.23</v>
      </c>
      <c r="N57" s="24">
        <v>2.57</v>
      </c>
      <c r="O57" s="27">
        <v>1</v>
      </c>
      <c r="P57" s="27">
        <f t="shared" si="297"/>
        <v>31022.974675000001</v>
      </c>
      <c r="Q57" s="27">
        <v>0</v>
      </c>
      <c r="R57" s="27">
        <f t="shared" si="298"/>
        <v>0</v>
      </c>
      <c r="S57" s="27"/>
      <c r="T57" s="27">
        <f t="shared" si="299"/>
        <v>0</v>
      </c>
      <c r="U57" s="27"/>
      <c r="V57" s="27">
        <f t="shared" si="300"/>
        <v>0</v>
      </c>
      <c r="W57" s="27"/>
      <c r="X57" s="27">
        <f t="shared" si="301"/>
        <v>0</v>
      </c>
      <c r="Y57" s="27">
        <v>0</v>
      </c>
      <c r="Z57" s="27">
        <f t="shared" si="302"/>
        <v>0</v>
      </c>
      <c r="AA57" s="27"/>
      <c r="AB57" s="27">
        <f t="shared" si="303"/>
        <v>0</v>
      </c>
      <c r="AC57" s="27"/>
      <c r="AD57" s="27">
        <f t="shared" si="304"/>
        <v>0</v>
      </c>
      <c r="AE57" s="27">
        <v>0</v>
      </c>
      <c r="AF57" s="27">
        <f t="shared" si="305"/>
        <v>0</v>
      </c>
      <c r="AG57" s="27">
        <v>80</v>
      </c>
      <c r="AH57" s="27">
        <f t="shared" si="306"/>
        <v>2481837.9740000004</v>
      </c>
      <c r="AI57" s="27"/>
      <c r="AJ57" s="27">
        <f t="shared" si="307"/>
        <v>0</v>
      </c>
      <c r="AK57" s="27"/>
      <c r="AL57" s="27">
        <f t="shared" si="308"/>
        <v>0</v>
      </c>
      <c r="AM57" s="30">
        <v>0</v>
      </c>
      <c r="AN57" s="27">
        <f t="shared" si="309"/>
        <v>0</v>
      </c>
      <c r="AO57" s="31">
        <v>0</v>
      </c>
      <c r="AP57" s="27">
        <f t="shared" si="310"/>
        <v>0</v>
      </c>
      <c r="AQ57" s="27"/>
      <c r="AR57" s="27">
        <f t="shared" si="311"/>
        <v>0</v>
      </c>
      <c r="AS57" s="27">
        <v>20</v>
      </c>
      <c r="AT57" s="27">
        <f t="shared" si="312"/>
        <v>717178.64568000007</v>
      </c>
      <c r="AU57" s="27"/>
      <c r="AV57" s="27">
        <f t="shared" si="313"/>
        <v>0</v>
      </c>
      <c r="AW57" s="27"/>
      <c r="AX57" s="27">
        <f t="shared" si="314"/>
        <v>0</v>
      </c>
      <c r="AY57" s="27"/>
      <c r="AZ57" s="27">
        <f t="shared" si="315"/>
        <v>0</v>
      </c>
      <c r="BA57" s="27"/>
      <c r="BB57" s="27">
        <f t="shared" si="316"/>
        <v>0</v>
      </c>
      <c r="BC57" s="27"/>
      <c r="BD57" s="27">
        <f t="shared" si="317"/>
        <v>0</v>
      </c>
      <c r="BE57" s="27"/>
      <c r="BF57" s="27">
        <f t="shared" si="318"/>
        <v>0</v>
      </c>
      <c r="BG57" s="27"/>
      <c r="BH57" s="27">
        <f t="shared" si="319"/>
        <v>0</v>
      </c>
      <c r="BI57" s="27"/>
      <c r="BJ57" s="27">
        <f t="shared" si="320"/>
        <v>0</v>
      </c>
      <c r="BK57" s="27">
        <v>0</v>
      </c>
      <c r="BL57" s="27">
        <f t="shared" si="321"/>
        <v>0</v>
      </c>
      <c r="BM57" s="27"/>
      <c r="BN57" s="27">
        <f t="shared" si="322"/>
        <v>0</v>
      </c>
      <c r="BO57" s="37"/>
      <c r="BP57" s="27">
        <f t="shared" si="323"/>
        <v>0</v>
      </c>
      <c r="BQ57" s="27"/>
      <c r="BR57" s="27">
        <f t="shared" si="324"/>
        <v>0</v>
      </c>
      <c r="BS57" s="27"/>
      <c r="BT57" s="27">
        <f t="shared" si="325"/>
        <v>0</v>
      </c>
      <c r="BU57" s="27"/>
      <c r="BV57" s="27">
        <f t="shared" si="326"/>
        <v>0</v>
      </c>
      <c r="BW57" s="27"/>
      <c r="BX57" s="27">
        <f t="shared" si="327"/>
        <v>0</v>
      </c>
      <c r="BY57" s="27"/>
      <c r="BZ57" s="27">
        <f t="shared" si="328"/>
        <v>0</v>
      </c>
      <c r="CA57" s="27"/>
      <c r="CB57" s="27">
        <f t="shared" si="329"/>
        <v>0</v>
      </c>
      <c r="CC57" s="27"/>
      <c r="CD57" s="27">
        <f t="shared" si="330"/>
        <v>0</v>
      </c>
      <c r="CE57" s="27"/>
      <c r="CF57" s="27">
        <f t="shared" si="331"/>
        <v>0</v>
      </c>
      <c r="CG57" s="27"/>
      <c r="CH57" s="27">
        <f t="shared" si="332"/>
        <v>0</v>
      </c>
      <c r="CI57" s="27"/>
      <c r="CJ57" s="27">
        <f t="shared" si="333"/>
        <v>0</v>
      </c>
      <c r="CK57" s="27"/>
      <c r="CL57" s="27">
        <f t="shared" si="334"/>
        <v>0</v>
      </c>
      <c r="CM57" s="27">
        <v>8</v>
      </c>
      <c r="CN57" s="27">
        <f t="shared" si="335"/>
        <v>284383.05050400004</v>
      </c>
      <c r="CO57" s="27">
        <v>2</v>
      </c>
      <c r="CP57" s="27">
        <f t="shared" si="336"/>
        <v>81732.780738000001</v>
      </c>
      <c r="CQ57" s="32"/>
      <c r="CR57" s="27">
        <f t="shared" si="337"/>
        <v>0</v>
      </c>
      <c r="CS57" s="27"/>
      <c r="CT57" s="27">
        <f t="shared" si="338"/>
        <v>0</v>
      </c>
      <c r="CU57" s="27"/>
      <c r="CV57" s="27">
        <f t="shared" si="339"/>
        <v>0</v>
      </c>
      <c r="CW57" s="27"/>
      <c r="CX57" s="27">
        <f t="shared" si="340"/>
        <v>0</v>
      </c>
      <c r="CY57" s="27"/>
      <c r="CZ57" s="27">
        <f t="shared" si="341"/>
        <v>0</v>
      </c>
      <c r="DA57" s="27"/>
      <c r="DB57" s="27">
        <f t="shared" si="342"/>
        <v>0</v>
      </c>
      <c r="DC57" s="27"/>
      <c r="DD57" s="27">
        <f t="shared" si="343"/>
        <v>0</v>
      </c>
      <c r="DE57" s="27"/>
      <c r="DF57" s="27">
        <f t="shared" si="344"/>
        <v>0</v>
      </c>
      <c r="DG57" s="27"/>
      <c r="DH57" s="27">
        <f t="shared" si="345"/>
        <v>0</v>
      </c>
      <c r="DI57" s="27"/>
      <c r="DJ57" s="27">
        <f t="shared" si="346"/>
        <v>0</v>
      </c>
      <c r="DK57" s="27"/>
      <c r="DL57" s="27">
        <f t="shared" si="347"/>
        <v>0</v>
      </c>
      <c r="DM57" s="27"/>
      <c r="DN57" s="27">
        <f t="shared" si="292"/>
        <v>0</v>
      </c>
      <c r="DO57" s="27"/>
      <c r="DP57" s="27">
        <f t="shared" si="57"/>
        <v>0</v>
      </c>
      <c r="DQ57" s="27">
        <f t="shared" si="348"/>
        <v>111</v>
      </c>
      <c r="DR57" s="27">
        <f t="shared" si="348"/>
        <v>3596155.4255970004</v>
      </c>
      <c r="DS57" s="38">
        <f t="shared" si="349"/>
        <v>111</v>
      </c>
      <c r="DT57" s="67">
        <f t="shared" si="2"/>
        <v>1</v>
      </c>
    </row>
    <row r="58" spans="1:124" ht="30" customHeight="1" x14ac:dyDescent="0.25">
      <c r="A58" s="77"/>
      <c r="B58" s="35">
        <v>36</v>
      </c>
      <c r="C58" s="23" t="s">
        <v>183</v>
      </c>
      <c r="D58" s="79">
        <f t="shared" si="60"/>
        <v>19063</v>
      </c>
      <c r="E58" s="80">
        <v>18530</v>
      </c>
      <c r="F58" s="80">
        <v>18715</v>
      </c>
      <c r="G58" s="36">
        <v>1.97</v>
      </c>
      <c r="H58" s="25">
        <v>1</v>
      </c>
      <c r="I58" s="25">
        <v>1</v>
      </c>
      <c r="J58" s="26"/>
      <c r="K58" s="24">
        <v>1.4</v>
      </c>
      <c r="L58" s="24">
        <v>1.68</v>
      </c>
      <c r="M58" s="24">
        <v>2.23</v>
      </c>
      <c r="N58" s="24">
        <v>2.57</v>
      </c>
      <c r="O58" s="27">
        <v>0</v>
      </c>
      <c r="P58" s="27">
        <f t="shared" si="297"/>
        <v>0</v>
      </c>
      <c r="Q58" s="27">
        <v>0</v>
      </c>
      <c r="R58" s="27">
        <f t="shared" si="298"/>
        <v>0</v>
      </c>
      <c r="S58" s="27"/>
      <c r="T58" s="27">
        <f t="shared" si="299"/>
        <v>0</v>
      </c>
      <c r="U58" s="27"/>
      <c r="V58" s="27">
        <f t="shared" si="300"/>
        <v>0</v>
      </c>
      <c r="W58" s="27"/>
      <c r="X58" s="27">
        <f t="shared" si="301"/>
        <v>0</v>
      </c>
      <c r="Y58" s="27">
        <v>0</v>
      </c>
      <c r="Z58" s="27">
        <f t="shared" si="302"/>
        <v>0</v>
      </c>
      <c r="AA58" s="27"/>
      <c r="AB58" s="27">
        <f t="shared" si="303"/>
        <v>0</v>
      </c>
      <c r="AC58" s="27"/>
      <c r="AD58" s="27">
        <f t="shared" si="304"/>
        <v>0</v>
      </c>
      <c r="AE58" s="27">
        <v>0</v>
      </c>
      <c r="AF58" s="27">
        <f t="shared" si="305"/>
        <v>0</v>
      </c>
      <c r="AG58" s="27">
        <v>4</v>
      </c>
      <c r="AH58" s="27">
        <f t="shared" si="306"/>
        <v>220235.17156666666</v>
      </c>
      <c r="AI58" s="27"/>
      <c r="AJ58" s="27">
        <f t="shared" si="307"/>
        <v>0</v>
      </c>
      <c r="AK58" s="27"/>
      <c r="AL58" s="27">
        <f t="shared" si="308"/>
        <v>0</v>
      </c>
      <c r="AM58" s="30">
        <v>0</v>
      </c>
      <c r="AN58" s="27">
        <f t="shared" si="309"/>
        <v>0</v>
      </c>
      <c r="AO58" s="31">
        <v>0</v>
      </c>
      <c r="AP58" s="27">
        <f t="shared" si="310"/>
        <v>0</v>
      </c>
      <c r="AQ58" s="27"/>
      <c r="AR58" s="27">
        <f t="shared" si="311"/>
        <v>0</v>
      </c>
      <c r="AS58" s="27"/>
      <c r="AT58" s="27">
        <f t="shared" si="312"/>
        <v>0</v>
      </c>
      <c r="AU58" s="27"/>
      <c r="AV58" s="27">
        <f t="shared" si="313"/>
        <v>0</v>
      </c>
      <c r="AW58" s="27"/>
      <c r="AX58" s="27">
        <f t="shared" si="314"/>
        <v>0</v>
      </c>
      <c r="AY58" s="27"/>
      <c r="AZ58" s="27">
        <f t="shared" si="315"/>
        <v>0</v>
      </c>
      <c r="BA58" s="27"/>
      <c r="BB58" s="27">
        <f t="shared" si="316"/>
        <v>0</v>
      </c>
      <c r="BC58" s="27"/>
      <c r="BD58" s="27">
        <f t="shared" si="317"/>
        <v>0</v>
      </c>
      <c r="BE58" s="27"/>
      <c r="BF58" s="27">
        <f t="shared" si="318"/>
        <v>0</v>
      </c>
      <c r="BG58" s="27"/>
      <c r="BH58" s="27">
        <f t="shared" si="319"/>
        <v>0</v>
      </c>
      <c r="BI58" s="27"/>
      <c r="BJ58" s="27">
        <f t="shared" si="320"/>
        <v>0</v>
      </c>
      <c r="BK58" s="27">
        <v>0</v>
      </c>
      <c r="BL58" s="27">
        <f t="shared" si="321"/>
        <v>0</v>
      </c>
      <c r="BM58" s="27"/>
      <c r="BN58" s="27">
        <f t="shared" si="322"/>
        <v>0</v>
      </c>
      <c r="BO58" s="37"/>
      <c r="BP58" s="27">
        <f t="shared" si="323"/>
        <v>0</v>
      </c>
      <c r="BQ58" s="27"/>
      <c r="BR58" s="27">
        <f t="shared" si="324"/>
        <v>0</v>
      </c>
      <c r="BS58" s="27"/>
      <c r="BT58" s="27">
        <f t="shared" si="325"/>
        <v>0</v>
      </c>
      <c r="BU58" s="27"/>
      <c r="BV58" s="27">
        <f t="shared" si="326"/>
        <v>0</v>
      </c>
      <c r="BW58" s="27"/>
      <c r="BX58" s="27">
        <f t="shared" si="327"/>
        <v>0</v>
      </c>
      <c r="BY58" s="27"/>
      <c r="BZ58" s="27">
        <f t="shared" si="328"/>
        <v>0</v>
      </c>
      <c r="CA58" s="27"/>
      <c r="CB58" s="27">
        <f t="shared" si="329"/>
        <v>0</v>
      </c>
      <c r="CC58" s="27"/>
      <c r="CD58" s="27">
        <f t="shared" si="330"/>
        <v>0</v>
      </c>
      <c r="CE58" s="27"/>
      <c r="CF58" s="27">
        <f t="shared" si="331"/>
        <v>0</v>
      </c>
      <c r="CG58" s="27"/>
      <c r="CH58" s="27">
        <f t="shared" si="332"/>
        <v>0</v>
      </c>
      <c r="CI58" s="27"/>
      <c r="CJ58" s="27">
        <f t="shared" si="333"/>
        <v>0</v>
      </c>
      <c r="CK58" s="27"/>
      <c r="CL58" s="27">
        <f t="shared" si="334"/>
        <v>0</v>
      </c>
      <c r="CM58" s="27"/>
      <c r="CN58" s="27">
        <f t="shared" si="335"/>
        <v>0</v>
      </c>
      <c r="CO58" s="27"/>
      <c r="CP58" s="27">
        <f t="shared" si="336"/>
        <v>0</v>
      </c>
      <c r="CQ58" s="32"/>
      <c r="CR58" s="27">
        <f t="shared" si="337"/>
        <v>0</v>
      </c>
      <c r="CS58" s="27"/>
      <c r="CT58" s="27">
        <f t="shared" si="338"/>
        <v>0</v>
      </c>
      <c r="CU58" s="27"/>
      <c r="CV58" s="27">
        <f t="shared" si="339"/>
        <v>0</v>
      </c>
      <c r="CW58" s="27"/>
      <c r="CX58" s="27">
        <f t="shared" si="340"/>
        <v>0</v>
      </c>
      <c r="CY58" s="27"/>
      <c r="CZ58" s="27">
        <f t="shared" si="341"/>
        <v>0</v>
      </c>
      <c r="DA58" s="27"/>
      <c r="DB58" s="27">
        <f t="shared" si="342"/>
        <v>0</v>
      </c>
      <c r="DC58" s="27"/>
      <c r="DD58" s="27">
        <f t="shared" si="343"/>
        <v>0</v>
      </c>
      <c r="DE58" s="27"/>
      <c r="DF58" s="27">
        <f t="shared" si="344"/>
        <v>0</v>
      </c>
      <c r="DG58" s="27"/>
      <c r="DH58" s="27">
        <f t="shared" si="345"/>
        <v>0</v>
      </c>
      <c r="DI58" s="27"/>
      <c r="DJ58" s="27">
        <f t="shared" si="346"/>
        <v>0</v>
      </c>
      <c r="DK58" s="27"/>
      <c r="DL58" s="27">
        <f t="shared" si="347"/>
        <v>0</v>
      </c>
      <c r="DM58" s="27"/>
      <c r="DN58" s="27">
        <f t="shared" si="292"/>
        <v>0</v>
      </c>
      <c r="DO58" s="27"/>
      <c r="DP58" s="27">
        <f t="shared" si="57"/>
        <v>0</v>
      </c>
      <c r="DQ58" s="27">
        <f t="shared" si="348"/>
        <v>4</v>
      </c>
      <c r="DR58" s="27">
        <f t="shared" si="348"/>
        <v>220235.17156666666</v>
      </c>
      <c r="DS58" s="38">
        <f t="shared" si="349"/>
        <v>4</v>
      </c>
      <c r="DT58" s="67">
        <f t="shared" si="2"/>
        <v>1</v>
      </c>
    </row>
    <row r="59" spans="1:124" ht="30" customHeight="1" x14ac:dyDescent="0.25">
      <c r="A59" s="77"/>
      <c r="B59" s="35">
        <v>37</v>
      </c>
      <c r="C59" s="23" t="s">
        <v>184</v>
      </c>
      <c r="D59" s="79">
        <f t="shared" si="60"/>
        <v>19063</v>
      </c>
      <c r="E59" s="80">
        <v>18530</v>
      </c>
      <c r="F59" s="80">
        <v>18715</v>
      </c>
      <c r="G59" s="36">
        <v>2.78</v>
      </c>
      <c r="H59" s="25">
        <v>1</v>
      </c>
      <c r="I59" s="25">
        <v>1</v>
      </c>
      <c r="J59" s="26"/>
      <c r="K59" s="24">
        <v>1.4</v>
      </c>
      <c r="L59" s="24">
        <v>1.68</v>
      </c>
      <c r="M59" s="24">
        <v>2.23</v>
      </c>
      <c r="N59" s="24">
        <v>2.57</v>
      </c>
      <c r="O59" s="27">
        <v>0</v>
      </c>
      <c r="P59" s="27">
        <f t="shared" si="297"/>
        <v>0</v>
      </c>
      <c r="Q59" s="27">
        <v>0</v>
      </c>
      <c r="R59" s="27">
        <f t="shared" si="298"/>
        <v>0</v>
      </c>
      <c r="S59" s="27"/>
      <c r="T59" s="27">
        <f t="shared" si="299"/>
        <v>0</v>
      </c>
      <c r="U59" s="27"/>
      <c r="V59" s="27">
        <f t="shared" si="300"/>
        <v>0</v>
      </c>
      <c r="W59" s="27"/>
      <c r="X59" s="27">
        <f t="shared" si="301"/>
        <v>0</v>
      </c>
      <c r="Y59" s="27">
        <v>0</v>
      </c>
      <c r="Z59" s="27">
        <f t="shared" si="302"/>
        <v>0</v>
      </c>
      <c r="AA59" s="27"/>
      <c r="AB59" s="27">
        <f t="shared" si="303"/>
        <v>0</v>
      </c>
      <c r="AC59" s="27"/>
      <c r="AD59" s="27">
        <f t="shared" si="304"/>
        <v>0</v>
      </c>
      <c r="AE59" s="27">
        <v>0</v>
      </c>
      <c r="AF59" s="27">
        <f t="shared" si="305"/>
        <v>0</v>
      </c>
      <c r="AG59" s="27">
        <v>40</v>
      </c>
      <c r="AH59" s="27">
        <f t="shared" si="306"/>
        <v>3107887.1926666666</v>
      </c>
      <c r="AI59" s="27"/>
      <c r="AJ59" s="27">
        <f t="shared" si="307"/>
        <v>0</v>
      </c>
      <c r="AK59" s="27"/>
      <c r="AL59" s="27">
        <f t="shared" si="308"/>
        <v>0</v>
      </c>
      <c r="AM59" s="30">
        <v>0</v>
      </c>
      <c r="AN59" s="27">
        <f t="shared" si="309"/>
        <v>0</v>
      </c>
      <c r="AO59" s="31">
        <v>0</v>
      </c>
      <c r="AP59" s="27">
        <f t="shared" si="310"/>
        <v>0</v>
      </c>
      <c r="AQ59" s="27"/>
      <c r="AR59" s="27">
        <f t="shared" si="311"/>
        <v>0</v>
      </c>
      <c r="AS59" s="27"/>
      <c r="AT59" s="27">
        <f t="shared" si="312"/>
        <v>0</v>
      </c>
      <c r="AU59" s="27"/>
      <c r="AV59" s="27">
        <f t="shared" si="313"/>
        <v>0</v>
      </c>
      <c r="AW59" s="27"/>
      <c r="AX59" s="27">
        <f t="shared" si="314"/>
        <v>0</v>
      </c>
      <c r="AY59" s="27"/>
      <c r="AZ59" s="27">
        <f t="shared" si="315"/>
        <v>0</v>
      </c>
      <c r="BA59" s="27"/>
      <c r="BB59" s="27">
        <f t="shared" si="316"/>
        <v>0</v>
      </c>
      <c r="BC59" s="27"/>
      <c r="BD59" s="27">
        <f t="shared" si="317"/>
        <v>0</v>
      </c>
      <c r="BE59" s="27"/>
      <c r="BF59" s="27">
        <f t="shared" si="318"/>
        <v>0</v>
      </c>
      <c r="BG59" s="27"/>
      <c r="BH59" s="27">
        <f t="shared" si="319"/>
        <v>0</v>
      </c>
      <c r="BI59" s="27"/>
      <c r="BJ59" s="27">
        <f t="shared" si="320"/>
        <v>0</v>
      </c>
      <c r="BK59" s="27">
        <v>0</v>
      </c>
      <c r="BL59" s="27">
        <f t="shared" si="321"/>
        <v>0</v>
      </c>
      <c r="BM59" s="27"/>
      <c r="BN59" s="27">
        <f t="shared" si="322"/>
        <v>0</v>
      </c>
      <c r="BO59" s="37"/>
      <c r="BP59" s="27">
        <f t="shared" si="323"/>
        <v>0</v>
      </c>
      <c r="BQ59" s="27"/>
      <c r="BR59" s="27">
        <f t="shared" si="324"/>
        <v>0</v>
      </c>
      <c r="BS59" s="27"/>
      <c r="BT59" s="27">
        <f t="shared" si="325"/>
        <v>0</v>
      </c>
      <c r="BU59" s="27"/>
      <c r="BV59" s="27">
        <f t="shared" si="326"/>
        <v>0</v>
      </c>
      <c r="BW59" s="27"/>
      <c r="BX59" s="27">
        <f t="shared" si="327"/>
        <v>0</v>
      </c>
      <c r="BY59" s="27"/>
      <c r="BZ59" s="27">
        <f t="shared" si="328"/>
        <v>0</v>
      </c>
      <c r="CA59" s="27"/>
      <c r="CB59" s="27">
        <f t="shared" si="329"/>
        <v>0</v>
      </c>
      <c r="CC59" s="27"/>
      <c r="CD59" s="27">
        <f t="shared" si="330"/>
        <v>0</v>
      </c>
      <c r="CE59" s="27"/>
      <c r="CF59" s="27">
        <f t="shared" si="331"/>
        <v>0</v>
      </c>
      <c r="CG59" s="27"/>
      <c r="CH59" s="27">
        <f t="shared" si="332"/>
        <v>0</v>
      </c>
      <c r="CI59" s="27"/>
      <c r="CJ59" s="27">
        <f t="shared" si="333"/>
        <v>0</v>
      </c>
      <c r="CK59" s="27"/>
      <c r="CL59" s="27">
        <f t="shared" si="334"/>
        <v>0</v>
      </c>
      <c r="CM59" s="27">
        <v>2</v>
      </c>
      <c r="CN59" s="27">
        <f t="shared" si="335"/>
        <v>178059.65774799997</v>
      </c>
      <c r="CO59" s="27"/>
      <c r="CP59" s="27">
        <f t="shared" si="336"/>
        <v>0</v>
      </c>
      <c r="CQ59" s="32"/>
      <c r="CR59" s="27">
        <f t="shared" si="337"/>
        <v>0</v>
      </c>
      <c r="CS59" s="27"/>
      <c r="CT59" s="27">
        <f t="shared" si="338"/>
        <v>0</v>
      </c>
      <c r="CU59" s="27"/>
      <c r="CV59" s="27">
        <f t="shared" si="339"/>
        <v>0</v>
      </c>
      <c r="CW59" s="27"/>
      <c r="CX59" s="27">
        <f t="shared" si="340"/>
        <v>0</v>
      </c>
      <c r="CY59" s="27"/>
      <c r="CZ59" s="27">
        <f t="shared" si="341"/>
        <v>0</v>
      </c>
      <c r="DA59" s="27"/>
      <c r="DB59" s="27">
        <f t="shared" si="342"/>
        <v>0</v>
      </c>
      <c r="DC59" s="27"/>
      <c r="DD59" s="27">
        <f t="shared" si="343"/>
        <v>0</v>
      </c>
      <c r="DE59" s="27"/>
      <c r="DF59" s="27">
        <f t="shared" si="344"/>
        <v>0</v>
      </c>
      <c r="DG59" s="27"/>
      <c r="DH59" s="27">
        <f t="shared" si="345"/>
        <v>0</v>
      </c>
      <c r="DI59" s="27"/>
      <c r="DJ59" s="27">
        <f t="shared" si="346"/>
        <v>0</v>
      </c>
      <c r="DK59" s="27"/>
      <c r="DL59" s="27">
        <f t="shared" si="347"/>
        <v>0</v>
      </c>
      <c r="DM59" s="27">
        <v>5</v>
      </c>
      <c r="DN59" s="27">
        <f t="shared" si="292"/>
        <v>795718.95925416658</v>
      </c>
      <c r="DO59" s="27"/>
      <c r="DP59" s="27">
        <f t="shared" si="57"/>
        <v>0</v>
      </c>
      <c r="DQ59" s="27">
        <f t="shared" si="348"/>
        <v>47</v>
      </c>
      <c r="DR59" s="27">
        <f t="shared" si="348"/>
        <v>4081665.8096688329</v>
      </c>
      <c r="DS59" s="38">
        <f t="shared" si="349"/>
        <v>47</v>
      </c>
      <c r="DT59" s="67">
        <f t="shared" si="2"/>
        <v>1</v>
      </c>
    </row>
    <row r="60" spans="1:124" ht="30" customHeight="1" x14ac:dyDescent="0.25">
      <c r="A60" s="77"/>
      <c r="B60" s="35">
        <v>38</v>
      </c>
      <c r="C60" s="23" t="s">
        <v>185</v>
      </c>
      <c r="D60" s="79">
        <f t="shared" si="60"/>
        <v>19063</v>
      </c>
      <c r="E60" s="80">
        <v>18530</v>
      </c>
      <c r="F60" s="80">
        <v>18715</v>
      </c>
      <c r="G60" s="36">
        <v>1.1499999999999999</v>
      </c>
      <c r="H60" s="25">
        <v>1</v>
      </c>
      <c r="I60" s="25">
        <v>1</v>
      </c>
      <c r="J60" s="26"/>
      <c r="K60" s="24">
        <v>1.4</v>
      </c>
      <c r="L60" s="24">
        <v>1.68</v>
      </c>
      <c r="M60" s="24">
        <v>2.23</v>
      </c>
      <c r="N60" s="24">
        <v>2.57</v>
      </c>
      <c r="O60" s="27">
        <v>0</v>
      </c>
      <c r="P60" s="27">
        <f t="shared" si="297"/>
        <v>0</v>
      </c>
      <c r="Q60" s="27">
        <v>0</v>
      </c>
      <c r="R60" s="27">
        <f t="shared" si="298"/>
        <v>0</v>
      </c>
      <c r="S60" s="27"/>
      <c r="T60" s="27">
        <f t="shared" si="299"/>
        <v>0</v>
      </c>
      <c r="U60" s="27"/>
      <c r="V60" s="27">
        <f t="shared" si="300"/>
        <v>0</v>
      </c>
      <c r="W60" s="27"/>
      <c r="X60" s="27">
        <f t="shared" si="301"/>
        <v>0</v>
      </c>
      <c r="Y60" s="27">
        <v>0</v>
      </c>
      <c r="Z60" s="27">
        <f t="shared" si="302"/>
        <v>0</v>
      </c>
      <c r="AA60" s="27"/>
      <c r="AB60" s="27">
        <f t="shared" si="303"/>
        <v>0</v>
      </c>
      <c r="AC60" s="27"/>
      <c r="AD60" s="27">
        <f t="shared" si="304"/>
        <v>0</v>
      </c>
      <c r="AE60" s="27">
        <v>0</v>
      </c>
      <c r="AF60" s="27">
        <f t="shared" si="305"/>
        <v>0</v>
      </c>
      <c r="AG60" s="27">
        <v>12</v>
      </c>
      <c r="AH60" s="27">
        <f t="shared" si="306"/>
        <v>385691.03649999999</v>
      </c>
      <c r="AI60" s="27"/>
      <c r="AJ60" s="27">
        <f t="shared" si="307"/>
        <v>0</v>
      </c>
      <c r="AK60" s="34"/>
      <c r="AL60" s="27">
        <f t="shared" si="308"/>
        <v>0</v>
      </c>
      <c r="AM60" s="30">
        <v>0</v>
      </c>
      <c r="AN60" s="27">
        <f t="shared" si="309"/>
        <v>0</v>
      </c>
      <c r="AO60" s="31">
        <v>0</v>
      </c>
      <c r="AP60" s="27">
        <f t="shared" si="310"/>
        <v>0</v>
      </c>
      <c r="AQ60" s="27"/>
      <c r="AR60" s="27">
        <f t="shared" si="311"/>
        <v>0</v>
      </c>
      <c r="AS60" s="27"/>
      <c r="AT60" s="27">
        <f t="shared" si="312"/>
        <v>0</v>
      </c>
      <c r="AU60" s="27"/>
      <c r="AV60" s="27">
        <f t="shared" si="313"/>
        <v>0</v>
      </c>
      <c r="AW60" s="27"/>
      <c r="AX60" s="27">
        <f t="shared" si="314"/>
        <v>0</v>
      </c>
      <c r="AY60" s="27"/>
      <c r="AZ60" s="27">
        <f t="shared" si="315"/>
        <v>0</v>
      </c>
      <c r="BA60" s="27"/>
      <c r="BB60" s="27">
        <f t="shared" si="316"/>
        <v>0</v>
      </c>
      <c r="BC60" s="27"/>
      <c r="BD60" s="27">
        <f t="shared" si="317"/>
        <v>0</v>
      </c>
      <c r="BE60" s="27"/>
      <c r="BF60" s="27">
        <f t="shared" si="318"/>
        <v>0</v>
      </c>
      <c r="BG60" s="27"/>
      <c r="BH60" s="27">
        <f t="shared" si="319"/>
        <v>0</v>
      </c>
      <c r="BI60" s="27"/>
      <c r="BJ60" s="27">
        <f t="shared" si="320"/>
        <v>0</v>
      </c>
      <c r="BK60" s="27">
        <v>0</v>
      </c>
      <c r="BL60" s="27">
        <f t="shared" si="321"/>
        <v>0</v>
      </c>
      <c r="BM60" s="27"/>
      <c r="BN60" s="27">
        <f t="shared" si="322"/>
        <v>0</v>
      </c>
      <c r="BO60" s="37"/>
      <c r="BP60" s="27">
        <f t="shared" si="323"/>
        <v>0</v>
      </c>
      <c r="BQ60" s="27"/>
      <c r="BR60" s="27">
        <f t="shared" si="324"/>
        <v>0</v>
      </c>
      <c r="BS60" s="27"/>
      <c r="BT60" s="27">
        <f t="shared" si="325"/>
        <v>0</v>
      </c>
      <c r="BU60" s="27"/>
      <c r="BV60" s="27">
        <f t="shared" si="326"/>
        <v>0</v>
      </c>
      <c r="BW60" s="27"/>
      <c r="BX60" s="27">
        <f t="shared" si="327"/>
        <v>0</v>
      </c>
      <c r="BY60" s="27"/>
      <c r="BZ60" s="27">
        <f t="shared" si="328"/>
        <v>0</v>
      </c>
      <c r="CA60" s="27"/>
      <c r="CB60" s="27">
        <f t="shared" si="329"/>
        <v>0</v>
      </c>
      <c r="CC60" s="27"/>
      <c r="CD60" s="27">
        <f t="shared" si="330"/>
        <v>0</v>
      </c>
      <c r="CE60" s="27"/>
      <c r="CF60" s="27">
        <f t="shared" si="331"/>
        <v>0</v>
      </c>
      <c r="CG60" s="27"/>
      <c r="CH60" s="27">
        <f t="shared" si="332"/>
        <v>0</v>
      </c>
      <c r="CI60" s="27"/>
      <c r="CJ60" s="27">
        <f t="shared" si="333"/>
        <v>0</v>
      </c>
      <c r="CK60" s="27"/>
      <c r="CL60" s="27">
        <f t="shared" si="334"/>
        <v>0</v>
      </c>
      <c r="CM60" s="27">
        <v>2</v>
      </c>
      <c r="CN60" s="27">
        <f t="shared" si="335"/>
        <v>73657.772089999999</v>
      </c>
      <c r="CO60" s="27"/>
      <c r="CP60" s="27">
        <f t="shared" si="336"/>
        <v>0</v>
      </c>
      <c r="CQ60" s="32"/>
      <c r="CR60" s="27">
        <f t="shared" si="337"/>
        <v>0</v>
      </c>
      <c r="CS60" s="27"/>
      <c r="CT60" s="27">
        <f t="shared" si="338"/>
        <v>0</v>
      </c>
      <c r="CU60" s="27"/>
      <c r="CV60" s="27">
        <f t="shared" si="339"/>
        <v>0</v>
      </c>
      <c r="CW60" s="27"/>
      <c r="CX60" s="27">
        <f t="shared" si="340"/>
        <v>0</v>
      </c>
      <c r="CY60" s="27">
        <v>3</v>
      </c>
      <c r="CZ60" s="27">
        <f t="shared" si="341"/>
        <v>124144.41773999998</v>
      </c>
      <c r="DA60" s="27"/>
      <c r="DB60" s="27">
        <f t="shared" si="342"/>
        <v>0</v>
      </c>
      <c r="DC60" s="27"/>
      <c r="DD60" s="27">
        <f t="shared" si="343"/>
        <v>0</v>
      </c>
      <c r="DE60" s="27"/>
      <c r="DF60" s="27">
        <f t="shared" si="344"/>
        <v>0</v>
      </c>
      <c r="DG60" s="27"/>
      <c r="DH60" s="27">
        <f t="shared" si="345"/>
        <v>0</v>
      </c>
      <c r="DI60" s="27"/>
      <c r="DJ60" s="27">
        <f t="shared" si="346"/>
        <v>0</v>
      </c>
      <c r="DK60" s="27"/>
      <c r="DL60" s="27">
        <f t="shared" si="347"/>
        <v>0</v>
      </c>
      <c r="DM60" s="27"/>
      <c r="DN60" s="27">
        <f t="shared" si="292"/>
        <v>0</v>
      </c>
      <c r="DO60" s="27"/>
      <c r="DP60" s="27">
        <f t="shared" si="57"/>
        <v>0</v>
      </c>
      <c r="DQ60" s="27">
        <f t="shared" si="348"/>
        <v>17</v>
      </c>
      <c r="DR60" s="27">
        <f t="shared" si="348"/>
        <v>583493.22632999998</v>
      </c>
      <c r="DS60" s="38">
        <f t="shared" si="349"/>
        <v>17</v>
      </c>
      <c r="DT60" s="67">
        <f t="shared" si="2"/>
        <v>1</v>
      </c>
    </row>
    <row r="61" spans="1:124" ht="30" customHeight="1" x14ac:dyDescent="0.25">
      <c r="A61" s="77"/>
      <c r="B61" s="35">
        <v>39</v>
      </c>
      <c r="C61" s="23" t="s">
        <v>186</v>
      </c>
      <c r="D61" s="79">
        <f t="shared" si="60"/>
        <v>19063</v>
      </c>
      <c r="E61" s="80">
        <v>18530</v>
      </c>
      <c r="F61" s="80">
        <v>18715</v>
      </c>
      <c r="G61" s="36">
        <v>1.22</v>
      </c>
      <c r="H61" s="25">
        <v>1</v>
      </c>
      <c r="I61" s="25">
        <v>1</v>
      </c>
      <c r="J61" s="26"/>
      <c r="K61" s="24">
        <v>1.4</v>
      </c>
      <c r="L61" s="24">
        <v>1.68</v>
      </c>
      <c r="M61" s="24">
        <v>2.23</v>
      </c>
      <c r="N61" s="24">
        <v>2.57</v>
      </c>
      <c r="O61" s="27">
        <v>1</v>
      </c>
      <c r="P61" s="27">
        <f t="shared" si="297"/>
        <v>34097.323516666664</v>
      </c>
      <c r="Q61" s="27">
        <v>0</v>
      </c>
      <c r="R61" s="27">
        <f t="shared" si="298"/>
        <v>0</v>
      </c>
      <c r="S61" s="27"/>
      <c r="T61" s="27">
        <f t="shared" si="299"/>
        <v>0</v>
      </c>
      <c r="U61" s="27"/>
      <c r="V61" s="27">
        <f t="shared" si="300"/>
        <v>0</v>
      </c>
      <c r="W61" s="27"/>
      <c r="X61" s="27">
        <f t="shared" si="301"/>
        <v>0</v>
      </c>
      <c r="Y61" s="27">
        <v>0</v>
      </c>
      <c r="Z61" s="27">
        <f t="shared" si="302"/>
        <v>0</v>
      </c>
      <c r="AA61" s="27"/>
      <c r="AB61" s="27">
        <f t="shared" si="303"/>
        <v>0</v>
      </c>
      <c r="AC61" s="27"/>
      <c r="AD61" s="27">
        <f t="shared" si="304"/>
        <v>0</v>
      </c>
      <c r="AE61" s="27">
        <v>0</v>
      </c>
      <c r="AF61" s="27">
        <f t="shared" si="305"/>
        <v>0</v>
      </c>
      <c r="AG61" s="27">
        <v>52</v>
      </c>
      <c r="AH61" s="27">
        <f t="shared" si="306"/>
        <v>1773060.8228666664</v>
      </c>
      <c r="AI61" s="27"/>
      <c r="AJ61" s="27">
        <f t="shared" si="307"/>
        <v>0</v>
      </c>
      <c r="AK61" s="27"/>
      <c r="AL61" s="27">
        <f t="shared" si="308"/>
        <v>0</v>
      </c>
      <c r="AM61" s="30">
        <v>0</v>
      </c>
      <c r="AN61" s="27">
        <f t="shared" si="309"/>
        <v>0</v>
      </c>
      <c r="AO61" s="31">
        <v>2</v>
      </c>
      <c r="AP61" s="27">
        <f t="shared" si="310"/>
        <v>78825.040335999991</v>
      </c>
      <c r="AQ61" s="27"/>
      <c r="AR61" s="27">
        <f t="shared" si="311"/>
        <v>0</v>
      </c>
      <c r="AS61" s="27">
        <v>57</v>
      </c>
      <c r="AT61" s="27">
        <f t="shared" si="312"/>
        <v>2246513.6495759995</v>
      </c>
      <c r="AU61" s="27"/>
      <c r="AV61" s="27">
        <f t="shared" si="313"/>
        <v>0</v>
      </c>
      <c r="AW61" s="27"/>
      <c r="AX61" s="27">
        <f t="shared" si="314"/>
        <v>0</v>
      </c>
      <c r="AY61" s="27"/>
      <c r="AZ61" s="27">
        <f t="shared" si="315"/>
        <v>0</v>
      </c>
      <c r="BA61" s="27"/>
      <c r="BB61" s="27">
        <f t="shared" si="316"/>
        <v>0</v>
      </c>
      <c r="BC61" s="27"/>
      <c r="BD61" s="27">
        <f t="shared" si="317"/>
        <v>0</v>
      </c>
      <c r="BE61" s="27"/>
      <c r="BF61" s="27">
        <f t="shared" si="318"/>
        <v>0</v>
      </c>
      <c r="BG61" s="27"/>
      <c r="BH61" s="27">
        <f t="shared" si="319"/>
        <v>0</v>
      </c>
      <c r="BI61" s="27"/>
      <c r="BJ61" s="27">
        <f t="shared" si="320"/>
        <v>0</v>
      </c>
      <c r="BK61" s="27">
        <v>6</v>
      </c>
      <c r="BL61" s="27">
        <f t="shared" si="321"/>
        <v>205967.72427000001</v>
      </c>
      <c r="BM61" s="27"/>
      <c r="BN61" s="27">
        <f t="shared" si="322"/>
        <v>0</v>
      </c>
      <c r="BO61" s="37"/>
      <c r="BP61" s="27">
        <f t="shared" si="323"/>
        <v>0</v>
      </c>
      <c r="BQ61" s="27"/>
      <c r="BR61" s="27">
        <f t="shared" si="324"/>
        <v>0</v>
      </c>
      <c r="BS61" s="27"/>
      <c r="BT61" s="27">
        <f t="shared" si="325"/>
        <v>0</v>
      </c>
      <c r="BU61" s="27"/>
      <c r="BV61" s="27">
        <f t="shared" si="326"/>
        <v>0</v>
      </c>
      <c r="BW61" s="27"/>
      <c r="BX61" s="27">
        <f t="shared" si="327"/>
        <v>0</v>
      </c>
      <c r="BY61" s="27"/>
      <c r="BZ61" s="27">
        <f t="shared" si="328"/>
        <v>0</v>
      </c>
      <c r="CA61" s="27"/>
      <c r="CB61" s="27">
        <f t="shared" si="329"/>
        <v>0</v>
      </c>
      <c r="CC61" s="27"/>
      <c r="CD61" s="27">
        <f t="shared" si="330"/>
        <v>0</v>
      </c>
      <c r="CE61" s="27"/>
      <c r="CF61" s="27">
        <f t="shared" si="331"/>
        <v>0</v>
      </c>
      <c r="CG61" s="27"/>
      <c r="CH61" s="27">
        <f t="shared" si="332"/>
        <v>0</v>
      </c>
      <c r="CI61" s="27"/>
      <c r="CJ61" s="27">
        <f t="shared" si="333"/>
        <v>0</v>
      </c>
      <c r="CK61" s="27">
        <v>1</v>
      </c>
      <c r="CL61" s="27">
        <f t="shared" si="334"/>
        <v>31947.015566666661</v>
      </c>
      <c r="CM61" s="27">
        <v>9</v>
      </c>
      <c r="CN61" s="27">
        <f t="shared" si="335"/>
        <v>351635.79893399996</v>
      </c>
      <c r="CO61" s="27">
        <v>5</v>
      </c>
      <c r="CP61" s="27">
        <f t="shared" si="336"/>
        <v>224581.06419</v>
      </c>
      <c r="CQ61" s="32"/>
      <c r="CR61" s="27">
        <f t="shared" si="337"/>
        <v>0</v>
      </c>
      <c r="CS61" s="27"/>
      <c r="CT61" s="27">
        <f t="shared" si="338"/>
        <v>0</v>
      </c>
      <c r="CU61" s="27"/>
      <c r="CV61" s="27">
        <f t="shared" si="339"/>
        <v>0</v>
      </c>
      <c r="CW61" s="27">
        <v>1</v>
      </c>
      <c r="CX61" s="27">
        <f t="shared" si="340"/>
        <v>43981.743833999986</v>
      </c>
      <c r="CY61" s="27"/>
      <c r="CZ61" s="27">
        <f t="shared" si="341"/>
        <v>0</v>
      </c>
      <c r="DA61" s="27"/>
      <c r="DB61" s="27">
        <f t="shared" si="342"/>
        <v>0</v>
      </c>
      <c r="DC61" s="27"/>
      <c r="DD61" s="27">
        <f t="shared" si="343"/>
        <v>0</v>
      </c>
      <c r="DE61" s="27"/>
      <c r="DF61" s="27">
        <f t="shared" si="344"/>
        <v>0</v>
      </c>
      <c r="DG61" s="27"/>
      <c r="DH61" s="27">
        <f t="shared" si="345"/>
        <v>0</v>
      </c>
      <c r="DI61" s="27"/>
      <c r="DJ61" s="27">
        <f t="shared" si="346"/>
        <v>0</v>
      </c>
      <c r="DK61" s="27"/>
      <c r="DL61" s="27">
        <f t="shared" si="347"/>
        <v>0</v>
      </c>
      <c r="DM61" s="27"/>
      <c r="DN61" s="27">
        <f t="shared" si="292"/>
        <v>0</v>
      </c>
      <c r="DO61" s="27"/>
      <c r="DP61" s="27">
        <f t="shared" si="57"/>
        <v>0</v>
      </c>
      <c r="DQ61" s="27">
        <f t="shared" si="348"/>
        <v>134</v>
      </c>
      <c r="DR61" s="27">
        <f t="shared" si="348"/>
        <v>4990610.1830899995</v>
      </c>
      <c r="DS61" s="38">
        <f t="shared" si="349"/>
        <v>134</v>
      </c>
      <c r="DT61" s="67">
        <f t="shared" si="2"/>
        <v>1</v>
      </c>
    </row>
    <row r="62" spans="1:124" ht="30" customHeight="1" x14ac:dyDescent="0.25">
      <c r="A62" s="77">
        <v>1</v>
      </c>
      <c r="B62" s="35">
        <v>40</v>
      </c>
      <c r="C62" s="23" t="s">
        <v>187</v>
      </c>
      <c r="D62" s="79">
        <f t="shared" si="60"/>
        <v>19063</v>
      </c>
      <c r="E62" s="80">
        <v>18530</v>
      </c>
      <c r="F62" s="80">
        <v>18715</v>
      </c>
      <c r="G62" s="36">
        <v>1.78</v>
      </c>
      <c r="H62" s="25">
        <v>1</v>
      </c>
      <c r="I62" s="25">
        <v>1</v>
      </c>
      <c r="J62" s="26"/>
      <c r="K62" s="24">
        <v>1.4</v>
      </c>
      <c r="L62" s="24">
        <v>1.68</v>
      </c>
      <c r="M62" s="24">
        <v>2.23</v>
      </c>
      <c r="N62" s="24">
        <v>2.57</v>
      </c>
      <c r="O62" s="27">
        <v>5</v>
      </c>
      <c r="P62" s="27">
        <f>(O62/12*5*$D62*$G62*$H62*$K62*P$11)+(O62/12*4*$E62*$G62*$I62*$K62)+(O62/12*3*$F62*$G62*$I62*$K62)</f>
        <v>235216.92075000002</v>
      </c>
      <c r="Q62" s="27">
        <v>0</v>
      </c>
      <c r="R62" s="27">
        <f>(Q62/12*5*$D62*$G62*$H62*$K62*R$11)+(Q62/12*4*$E62*$G62*$I62*$K62)+(Q62/12*3*$F62*$G62*$I62*$K62)</f>
        <v>0</v>
      </c>
      <c r="S62" s="27"/>
      <c r="T62" s="27">
        <f>(S62/12*5*$D62*$G62*$H62*$K62*T$11)+(S62/12*4*$E62*$G62*$I62*$K62)+(S62/12*3*$F62*$G62*$I62*$K62)</f>
        <v>0</v>
      </c>
      <c r="U62" s="27"/>
      <c r="V62" s="27">
        <f>(U62/12*5*$D62*$G62*$H62*$K62*V$11)+(U62/12*4*$E62*$G62*$I62*$K62)+(U62/12*3*$F62*$G62*$I62*$K62)</f>
        <v>0</v>
      </c>
      <c r="W62" s="27"/>
      <c r="X62" s="27">
        <f>(W62/12*5*$D62*$G62*$H62*$K62*X$11)+(W62/12*4*$E62*$G62*$I62*$K62)+(W62/12*3*$F62*$G62*$I62*$K62)</f>
        <v>0</v>
      </c>
      <c r="Y62" s="27">
        <v>0</v>
      </c>
      <c r="Z62" s="27">
        <f>(Y62/12*5*$D62*$G62*$H62*$K62*Z$11)+(Y62/12*4*$E62*$G62*$I62*$K62)+(Y62/12*3*$F62*$G62*$I62*$K62)</f>
        <v>0</v>
      </c>
      <c r="AA62" s="27"/>
      <c r="AB62" s="27">
        <f>(AA62/12*5*$D62*$G62*$H62*$K62*AB$11)+(AA62/12*4*$E62*$G62*$I62*$K62)+(AA62/12*3*$F62*$G62*$I62*$K62)</f>
        <v>0</v>
      </c>
      <c r="AC62" s="27"/>
      <c r="AD62" s="27">
        <f>(AC62/12*5*$D62*$G62*$H62*$K62*AD$11)+(AC62/12*4*$E62*$G62*$I62*$K62)+(AC62/12*3*$F62*$G62*$I62*$K62)</f>
        <v>0</v>
      </c>
      <c r="AE62" s="27">
        <v>0</v>
      </c>
      <c r="AF62" s="27">
        <f>(AE62/12*5*$D62*$G62*$H62*$K62*AF$11)+(AE62/12*4*$E62*$G62*$I62*$K62)+(AE62/12*3*$F62*$G62*$I62*$K62)</f>
        <v>0</v>
      </c>
      <c r="AG62" s="27">
        <v>228</v>
      </c>
      <c r="AH62" s="27">
        <f>(AG62/12*5*$D62*$G62*$H62*$K62*AH$11)+(AG62/12*4*$E62*$G62*$I62*$K62)+(AG62/12*3*$F62*$G62*$I62*$K62)</f>
        <v>10725891.586199999</v>
      </c>
      <c r="AI62" s="27"/>
      <c r="AJ62" s="27">
        <f>(AI62/12*5*$D62*$G62*$H62*$K62*AJ$11)+(AI62/12*4*$E62*$G62*$I62*$K62)+(AI62/12*3*$F62*$G62*$I62*$K62)</f>
        <v>0</v>
      </c>
      <c r="AK62" s="34"/>
      <c r="AL62" s="27">
        <f>(AK62/12*5*$D62*$G62*$H62*$K62*AL$11)+(AK62/12*4*$E62*$G62*$I62*$K62)+(AK62/12*3*$F62*$G62*$I62*$K62)</f>
        <v>0</v>
      </c>
      <c r="AM62" s="30">
        <v>0</v>
      </c>
      <c r="AN62" s="27">
        <f>(AM62/12*5*$D62*$G62*$H62*$K62*AN$11)+(AM62/12*4*$E62*$G62*$I62*$K62)+(AM62/12*3*$F62*$G62*$I62*$K62)</f>
        <v>0</v>
      </c>
      <c r="AO62" s="31"/>
      <c r="AP62" s="27">
        <f>(AO62/12*5*$D62*$G62*$H62*$L62*AP$11)+(AO62/12*4*$E62*$G62*$I62*$L62)+(AO62/12*3*$F62*$G62*$I62*$L62)</f>
        <v>0</v>
      </c>
      <c r="AQ62" s="27"/>
      <c r="AR62" s="27">
        <f>(AQ62/12*5*$D62*$G62*$H62*$L62*AR$11)+(AQ62/12*4*$E62*$G62*$I62*$L62)+(AQ62/12*3*$F62*$G62*$I62*$L62)</f>
        <v>0</v>
      </c>
      <c r="AS62" s="27"/>
      <c r="AT62" s="27">
        <f>(AS62/12*5*$D62*$G62*$H62*$L62*AT$11)+(AS62/12*4*$E62*$G62*$I62*$L62)+(AS62/12*3*$F62*$G62*$I62*$L62)</f>
        <v>0</v>
      </c>
      <c r="AU62" s="27"/>
      <c r="AV62" s="27">
        <f>(AU62/12*5*$D62*$G62*$H62*$L62*AV$11)+(AU62/12*4*$E62*$G62*$I62*$L62)+(AU62/12*3*$F62*$G62*$I62*$L62)</f>
        <v>0</v>
      </c>
      <c r="AW62" s="27"/>
      <c r="AX62" s="27">
        <f>(AW62/12*5*$D62*$G62*$H62*$K62*AX$11)+(AW62/12*4*$E62*$G62*$I62*$K62)+(AW62/12*3*$F62*$G62*$I62*$K62)</f>
        <v>0</v>
      </c>
      <c r="AY62" s="27"/>
      <c r="AZ62" s="27">
        <f>(AY62/12*5*$D62*$G62*$H62*$K62*AZ$11)+(AY62/12*4*$E62*$G62*$I62*$K62)+(AY62/12*3*$F62*$G62*$I62*$K62)</f>
        <v>0</v>
      </c>
      <c r="BA62" s="27"/>
      <c r="BB62" s="27">
        <f>(BA62/12*5*$D62*$G62*$H62*$L62*BB$11)+(BA62/12*4*$E62*$G62*$I62*$L62)+(BA62/12*3*$F62*$G62*$I62*$L62)</f>
        <v>0</v>
      </c>
      <c r="BC62" s="27"/>
      <c r="BD62" s="27">
        <f>(BC62/12*5*$D62*$G62*$H62*$K62*BD$11)+(BC62/12*4*$E62*$G62*$I62*$K62)+(BC62/12*3*$F62*$G62*$I62*$K62)</f>
        <v>0</v>
      </c>
      <c r="BE62" s="27"/>
      <c r="BF62" s="27">
        <f>(BE62/12*5*$D62*$G62*$H62*$K62*BF$11)+(BE62/12*4*$E62*$G62*$I62*$K62)+(BE62/12*3*$F62*$G62*$I62*$K62)</f>
        <v>0</v>
      </c>
      <c r="BG62" s="27"/>
      <c r="BH62" s="27">
        <f>(BG62/12*5*$D62*$G62*$H62*$K62*BH$11)+(BG62/12*4*$E62*$G62*$I62*$K62)+(BG62/12*3*$F62*$G62*$I62*$K62)</f>
        <v>0</v>
      </c>
      <c r="BI62" s="27"/>
      <c r="BJ62" s="27">
        <f>(BI62/12*5*$D62*$G62*$H62*$L62*BJ$11)+(BI62/12*4*$E62*$G62*$I62*$L62)+(BI62/12*3*$F62*$G62*$I62*$L62)</f>
        <v>0</v>
      </c>
      <c r="BK62" s="27"/>
      <c r="BL62" s="27">
        <f>(BK62/12*5*$D62*$G62*$H62*$K62*BL$11)+(BK62/12*4*$E62*$G62*$I62*$K62)+(BK62/12*3*$F62*$G62*$I62*$K62)</f>
        <v>0</v>
      </c>
      <c r="BM62" s="27"/>
      <c r="BN62" s="27">
        <f>(BM62/12*5*$D62*$G62*$H62*$K62*BN$11)+(BM62/12*4*$E62*$G62*$I62*$K62)+(BM62/12*3*$F62*$G62*$I62*$K62)</f>
        <v>0</v>
      </c>
      <c r="BO62" s="37"/>
      <c r="BP62" s="27">
        <f>(BO62/12*5*$D62*$G62*$H62*$L62*BP$11)+(BO62/12*4*$E62*$G62*$I62*$L62)+(BO62/12*3*$F62*$G62*$I62*$L62)</f>
        <v>0</v>
      </c>
      <c r="BQ62" s="27"/>
      <c r="BR62" s="27">
        <f>(BQ62/12*5*$D62*$G62*$H62*$L62*BR$11)+(BQ62/12*4*$E62*$G62*$I62*$L62)+(BQ62/12*3*$F62*$G62*$I62*$L62)</f>
        <v>0</v>
      </c>
      <c r="BS62" s="27"/>
      <c r="BT62" s="27">
        <f>(BS62/12*5*$D62*$G62*$H62*$K62*BT$11)+(BS62/12*4*$E62*$G62*$I62*$K62)+(BS62/12*3*$F62*$G62*$I62*$K62)</f>
        <v>0</v>
      </c>
      <c r="BU62" s="27"/>
      <c r="BV62" s="27">
        <f>(BU62/12*5*$D62*$G62*$H62*$K62*BV$11)+(BU62/12*4*$E62*$G62*$I62*$K62)+(BU62/12*3*$F62*$G62*$I62*$K62)</f>
        <v>0</v>
      </c>
      <c r="BW62" s="27"/>
      <c r="BX62" s="27">
        <f>(BW62/12*5*$D62*$G62*$H62*$L62*BX$11)+(BW62/12*4*$E62*$G62*$I62*$L62)+(BW62/12*3*$F62*$G62*$I62*$L62)</f>
        <v>0</v>
      </c>
      <c r="BY62" s="27"/>
      <c r="BZ62" s="27">
        <f>(BY62/12*5*$D62*$G62*$H62*$L62*BZ$11)+(BY62/12*4*$E62*$G62*$I62*$L62)+(BY62/12*3*$F62*$G62*$I62*$L62)</f>
        <v>0</v>
      </c>
      <c r="CA62" s="27"/>
      <c r="CB62" s="27">
        <f>(CA62/12*5*$D62*$G62*$H62*$K62*CB$11)+(CA62/12*4*$E62*$G62*$I62*$K62)+(CA62/12*3*$F62*$G62*$I62*$K62)</f>
        <v>0</v>
      </c>
      <c r="CC62" s="27"/>
      <c r="CD62" s="27">
        <f>(CC62/12*5*$D62*$G62*$H62*$L62*CD$11)+(CC62/12*4*$E62*$G62*$I62*$L62)+(CC62/12*3*$F62*$G62*$I62*$L62)</f>
        <v>0</v>
      </c>
      <c r="CE62" s="27"/>
      <c r="CF62" s="27">
        <f>(CE62/12*5*$D62*$G62*$H62*$K62*CF$11)+(CE62/12*4*$E62*$G62*$I62*$K62)+(CE62/12*3*$F62*$G62*$I62*$K62)</f>
        <v>0</v>
      </c>
      <c r="CG62" s="27"/>
      <c r="CH62" s="27">
        <f>(CG62/12*5*$D62*$G62*$H62*$K62*CH$11)+(CG62/12*4*$E62*$G62*$I62*$K62)+(CG62/12*3*$F62*$G62*$I62*$K62)</f>
        <v>0</v>
      </c>
      <c r="CI62" s="27"/>
      <c r="CJ62" s="27">
        <f>(CI62/12*5*$D62*$G62*$H62*$K62*CJ$11)+(CI62/12*4*$E62*$G62*$I62*$K62)+(CI62/12*3*$F62*$G62*$I62*$K62)</f>
        <v>0</v>
      </c>
      <c r="CK62" s="27"/>
      <c r="CL62" s="27">
        <f>(CK62/12*5*$D62*$G62*$H62*$K62*CL$11)+(CK62/12*4*$E62*$G62*$I62*$K62)+(CK62/12*3*$F62*$G62*$I62*$K62)</f>
        <v>0</v>
      </c>
      <c r="CM62" s="27"/>
      <c r="CN62" s="27">
        <f>(CM62/12*5*$D62*$G62*$H62*$L62*CN$11)+(CM62/12*4*$E62*$G62*$I62*$L62)+(CM62/12*3*$F62*$G62*$I62*$L62)</f>
        <v>0</v>
      </c>
      <c r="CO62" s="27"/>
      <c r="CP62" s="27">
        <f>(CO62/12*5*$D62*$G62*$H62*$L62*CP$11)+(CO62/12*4*$E62*$G62*$I62*$L62)+(CO62/12*3*$F62*$G62*$I62*$L62)</f>
        <v>0</v>
      </c>
      <c r="CQ62" s="32"/>
      <c r="CR62" s="27">
        <f>(CQ62/12*5*$D62*$G62*$H62*$K62*CR$11)+(CQ62/12*4*$E62*$G62*$I62*$K62)+(CQ62/12*3*$F62*$G62*$I62*$K62)</f>
        <v>0</v>
      </c>
      <c r="CS62" s="27"/>
      <c r="CT62" s="27">
        <f>(CS62/12*5*$D62*$G62*$H62*$L62*CT$11)+(CS62/12*4*$E62*$G62*$I62*$L62)+(CS62/12*3*$F62*$G62*$I62*$L62)</f>
        <v>0</v>
      </c>
      <c r="CU62" s="27"/>
      <c r="CV62" s="27">
        <f>(CU62/12*5*$D62*$G62*$H62*$L62*CV$11)+(CU62/12*4*$E62*$G62*$I62*$L62)+(CU62/12*3*$F62*$G62*$I62*$L62)</f>
        <v>0</v>
      </c>
      <c r="CW62" s="27"/>
      <c r="CX62" s="27">
        <f>(CW62/12*5*$D62*$G62*$H62*$L62*CX$11)+(CW62/12*4*$E62*$G62*$I62*$L62)+(CW62/12*3*$F62*$G62*$I62*$L62)</f>
        <v>0</v>
      </c>
      <c r="CY62" s="27"/>
      <c r="CZ62" s="27">
        <f>(CY62/12*5*$D62*$G62*$H62*$L62*CZ$11)+(CY62/12*4*$E62*$G62*$I62*$L62)+(CY62/12*3*$F62*$G62*$I62*$L62)</f>
        <v>0</v>
      </c>
      <c r="DA62" s="27"/>
      <c r="DB62" s="27">
        <f>(DA62/12*5*$D62*$G62*$H62*$L62*DB$11)+(DA62/12*4*$E62*$G62*$I62*$L62)+(DA62/12*3*$F62*$G62*$I62*$L62)</f>
        <v>0</v>
      </c>
      <c r="DC62" s="27"/>
      <c r="DD62" s="27">
        <f>(DC62/12*5*$D62*$G62*$H62*$K62*DD$11)+(DC62/12*4*$E62*$G62*$I62*$K62)+(DC62/12*3*$F62*$G62*$I62*$K62)</f>
        <v>0</v>
      </c>
      <c r="DE62" s="27"/>
      <c r="DF62" s="27">
        <f>(DE62/12*5*$D62*$G62*$H62*$K62*DF$11)+(DE62/12*4*$E62*$G62*$I62*$K62)+(DE62/12*3*$F62*$G62*$I62*$K62)</f>
        <v>0</v>
      </c>
      <c r="DG62" s="27"/>
      <c r="DH62" s="27">
        <f>(DG62/12*5*$D62*$G62*$H62*$L62*DH$11)+(DG62/12*4*$E62*$G62*$I62*$L62)+(DG62/12*3*$F62*$G62*$I62*$L62)</f>
        <v>0</v>
      </c>
      <c r="DI62" s="27"/>
      <c r="DJ62" s="27">
        <f>(DI62/12*5*$D62*$G62*$H62*$L62*DJ$11)+(DI62/12*4*$E62*$G62*$I62*$L62)+(DI62/12*3*$F62*$G62*$I62*$L62)</f>
        <v>0</v>
      </c>
      <c r="DK62" s="27"/>
      <c r="DL62" s="27">
        <f>(DK62/12*5*$D62*$G62*$H62*$M62*DL$11)+(DK62/12*4*$E62*$G62*$I62*$M62)+(DK62/12*3*$F62*$G62*$I62*$M62)</f>
        <v>0</v>
      </c>
      <c r="DM62" s="27"/>
      <c r="DN62" s="27">
        <f>(DM62/12*5*$D62*$G62*$H62*$N62*DN$11)+(DM62/12*4*$E62*$G62*$I62*$N62)+(DM62/12*3*$F62*$G62*$I62*$N62)</f>
        <v>0</v>
      </c>
      <c r="DO62" s="27"/>
      <c r="DP62" s="27">
        <f t="shared" si="57"/>
        <v>0</v>
      </c>
      <c r="DQ62" s="27">
        <f t="shared" si="348"/>
        <v>233</v>
      </c>
      <c r="DR62" s="27">
        <f t="shared" si="348"/>
        <v>10961108.506949998</v>
      </c>
      <c r="DS62" s="38">
        <f t="shared" si="349"/>
        <v>233</v>
      </c>
      <c r="DT62" s="67">
        <f t="shared" si="2"/>
        <v>1</v>
      </c>
    </row>
    <row r="63" spans="1:124" ht="29.25" customHeight="1" x14ac:dyDescent="0.25">
      <c r="A63" s="77"/>
      <c r="B63" s="35">
        <v>41</v>
      </c>
      <c r="C63" s="42" t="s">
        <v>188</v>
      </c>
      <c r="D63" s="79">
        <f t="shared" si="60"/>
        <v>19063</v>
      </c>
      <c r="E63" s="80">
        <v>18530</v>
      </c>
      <c r="F63" s="80">
        <v>18715</v>
      </c>
      <c r="G63" s="36">
        <v>2.23</v>
      </c>
      <c r="H63" s="25">
        <v>1</v>
      </c>
      <c r="I63" s="25">
        <v>1</v>
      </c>
      <c r="J63" s="26"/>
      <c r="K63" s="24">
        <v>1.4</v>
      </c>
      <c r="L63" s="24">
        <v>1.68</v>
      </c>
      <c r="M63" s="24">
        <v>2.23</v>
      </c>
      <c r="N63" s="24">
        <v>2.57</v>
      </c>
      <c r="O63" s="27">
        <v>0</v>
      </c>
      <c r="P63" s="27">
        <f t="shared" ref="P63:P65" si="350">(O63/12*5*$D63*$G63*$H63*$K63*P$11)+(O63/12*4*$E63*$G63*$I63*$K63*P$12)+(O63/12*3*$F63*$G63*$I63*$K63*P$12)</f>
        <v>0</v>
      </c>
      <c r="Q63" s="27">
        <v>0</v>
      </c>
      <c r="R63" s="27">
        <f t="shared" ref="R63:R65" si="351">(Q63/12*5*$D63*$G63*$H63*$K63*R$11)+(Q63/12*4*$E63*$G63*$I63*$K63*R$12)+(Q63/12*3*$F63*$G63*$I63*$K63*R$12)</f>
        <v>0</v>
      </c>
      <c r="S63" s="27"/>
      <c r="T63" s="27">
        <f t="shared" ref="T63:T65" si="352">(S63/12*5*$D63*$G63*$H63*$K63*T$11)+(S63/12*4*$E63*$G63*$I63*$K63*T$12)+(S63/12*3*$F63*$G63*$I63*$K63*T$12)</f>
        <v>0</v>
      </c>
      <c r="U63" s="27"/>
      <c r="V63" s="27">
        <f t="shared" ref="V63:V65" si="353">(U63/12*5*$D63*$G63*$H63*$K63*V$11)+(U63/12*4*$E63*$G63*$I63*$K63*V$12)+(U63/12*3*$F63*$G63*$I63*$K63*V$12)</f>
        <v>0</v>
      </c>
      <c r="W63" s="27"/>
      <c r="X63" s="27">
        <f t="shared" ref="X63:X65" si="354">(W63/12*5*$D63*$G63*$H63*$K63*X$11)+(W63/12*4*$E63*$G63*$I63*$K63*X$12)+(W63/12*3*$F63*$G63*$I63*$K63*X$12)</f>
        <v>0</v>
      </c>
      <c r="Y63" s="27">
        <v>0</v>
      </c>
      <c r="Z63" s="27">
        <f t="shared" ref="Z63:Z65" si="355">(Y63/12*5*$D63*$G63*$H63*$K63*Z$11)+(Y63/12*4*$E63*$G63*$I63*$K63*Z$12)+(Y63/12*3*$F63*$G63*$I63*$K63*Z$12)</f>
        <v>0</v>
      </c>
      <c r="AA63" s="27"/>
      <c r="AB63" s="27">
        <f t="shared" ref="AB63:AB65" si="356">(AA63/12*5*$D63*$G63*$H63*$K63*AB$11)+(AA63/12*4*$E63*$G63*$I63*$K63*AB$12)+(AA63/12*3*$F63*$G63*$I63*$K63*AB$12)</f>
        <v>0</v>
      </c>
      <c r="AC63" s="27"/>
      <c r="AD63" s="27">
        <f t="shared" ref="AD63:AD65" si="357">(AC63/12*5*$D63*$G63*$H63*$K63*AD$11)+(AC63/12*4*$E63*$G63*$I63*$K63*AD$12)+(AC63/12*3*$F63*$G63*$I63*$K63*AD$12)</f>
        <v>0</v>
      </c>
      <c r="AE63" s="27">
        <v>0</v>
      </c>
      <c r="AF63" s="27">
        <f t="shared" ref="AF63:AF65" si="358">(AE63/12*5*$D63*$G63*$H63*$K63*AF$11)+(AE63/12*4*$E63*$G63*$I63*$K63*AF$12)+(AE63/12*3*$F63*$G63*$I63*$K63*AF$12)</f>
        <v>0</v>
      </c>
      <c r="AG63" s="27">
        <v>24</v>
      </c>
      <c r="AH63" s="27">
        <f t="shared" ref="AH63:AH65" si="359">(AG63/12*5*$D63*$G63*$H63*$K63*AH$11)+(AG63/12*4*$E63*$G63*$I63*$K63*AH$12)+(AG63/12*3*$F63*$G63*$I63*$K63*AH$12)</f>
        <v>1495810.4546000001</v>
      </c>
      <c r="AI63" s="27"/>
      <c r="AJ63" s="27">
        <f t="shared" ref="AJ63:AJ65" si="360">(AI63/12*5*$D63*$G63*$H63*$K63*AJ$11)+(AI63/12*4*$E63*$G63*$I63*$K63*AJ$12)+(AI63/12*3*$F63*$G63*$I63*$K63*AJ$12)</f>
        <v>0</v>
      </c>
      <c r="AK63" s="34"/>
      <c r="AL63" s="27">
        <f t="shared" ref="AL63:AL65" si="361">(AK63/12*5*$D63*$G63*$H63*$K63*AL$11)+(AK63/12*4*$E63*$G63*$I63*$K63*AL$12)+(AK63/12*3*$F63*$G63*$I63*$K63*AL$12)</f>
        <v>0</v>
      </c>
      <c r="AM63" s="30">
        <v>0</v>
      </c>
      <c r="AN63" s="27">
        <f t="shared" ref="AN63:AN65" si="362">(AM63/12*5*$D63*$G63*$H63*$K63*AN$11)+(AM63/12*4*$E63*$G63*$I63*$K63*AN$12)+(AM63/12*3*$F63*$G63*$I63*$K63*AN$12)</f>
        <v>0</v>
      </c>
      <c r="AO63" s="31">
        <v>0</v>
      </c>
      <c r="AP63" s="27">
        <f t="shared" ref="AP63:AP65" si="363">(AO63/12*5*$D63*$G63*$H63*$L63*AP$11)+(AO63/12*4*$E63*$G63*$I63*$L63*AP$12)+(AO63/12*3*$F63*$G63*$I63*$L63*AP$12)</f>
        <v>0</v>
      </c>
      <c r="AQ63" s="27"/>
      <c r="AR63" s="27">
        <f t="shared" ref="AR63:AR65" si="364">(AQ63/12*5*$D63*$G63*$H63*$L63*AR$11)+(AQ63/12*4*$E63*$G63*$I63*$L63*AR$12)+(AQ63/12*3*$F63*$G63*$I63*$L63*AR$12)</f>
        <v>0</v>
      </c>
      <c r="AS63" s="27">
        <v>1</v>
      </c>
      <c r="AT63" s="27">
        <f t="shared" ref="AT63:AT65" si="365">(AS63/12*5*$D63*$G63*$H63*$L63*AT$11)+(AS63/12*4*$E63*$G63*$I63*$L63*AT$12)+(AS63/12*3*$F63*$G63*$I63*$L63*AT$13)</f>
        <v>72040.91801199998</v>
      </c>
      <c r="AU63" s="27"/>
      <c r="AV63" s="27">
        <f t="shared" ref="AV63:AV65" si="366">(AU63/12*5*$D63*$G63*$H63*$L63*AV$11)+(AU63/12*4*$E63*$G63*$I63*$L63*AV$12)+(AU63/12*3*$F63*$G63*$I63*$L63*AV$12)</f>
        <v>0</v>
      </c>
      <c r="AW63" s="27"/>
      <c r="AX63" s="27">
        <f t="shared" ref="AX63:AX65" si="367">(AW63/12*5*$D63*$G63*$H63*$K63*AX$11)+(AW63/12*4*$E63*$G63*$I63*$K63*AX$12)+(AW63/12*3*$F63*$G63*$I63*$K63*AX$12)</f>
        <v>0</v>
      </c>
      <c r="AY63" s="27"/>
      <c r="AZ63" s="27">
        <f t="shared" ref="AZ63:AZ65" si="368">(AY63/12*5*$D63*$G63*$H63*$K63*AZ$11)+(AY63/12*4*$E63*$G63*$I63*$K63*AZ$12)+(AY63/12*3*$F63*$G63*$I63*$K63*AZ$12)</f>
        <v>0</v>
      </c>
      <c r="BA63" s="27"/>
      <c r="BB63" s="27">
        <f t="shared" ref="BB63:BB65" si="369">(BA63/12*5*$D63*$G63*$H63*$L63*BB$11)+(BA63/12*4*$E63*$G63*$I63*$L63*BB$12)+(BA63/12*3*$F63*$G63*$I63*$L63*BB$12)</f>
        <v>0</v>
      </c>
      <c r="BC63" s="27"/>
      <c r="BD63" s="27">
        <f t="shared" ref="BD63:BD65" si="370">(BC63/12*5*$D63*$G63*$H63*$K63*BD$11)+(BC63/12*4*$E63*$G63*$I63*$K63*BD$12)+(BC63/12*3*$F63*$G63*$I63*$K63*BD$12)</f>
        <v>0</v>
      </c>
      <c r="BE63" s="27"/>
      <c r="BF63" s="27">
        <f t="shared" ref="BF63:BF65" si="371">(BE63/12*5*$D63*$G63*$H63*$K63*BF$11)+(BE63/12*4*$E63*$G63*$I63*$K63*BF$12)+(BE63/12*3*$F63*$G63*$I63*$K63*BF$12)</f>
        <v>0</v>
      </c>
      <c r="BG63" s="27"/>
      <c r="BH63" s="27">
        <f t="shared" ref="BH63:BH65" si="372">(BG63/12*5*$D63*$G63*$H63*$K63*BH$11)+(BG63/12*4*$E63*$G63*$I63*$K63*BH$12)+(BG63/12*3*$F63*$G63*$I63*$K63*BH$12)</f>
        <v>0</v>
      </c>
      <c r="BI63" s="27"/>
      <c r="BJ63" s="27">
        <f t="shared" ref="BJ63:BJ65" si="373">(BI63/12*5*$D63*$G63*$H63*$L63*BJ$11)+(BI63/12*4*$E63*$G63*$I63*$L63*BJ$12)+(BI63/12*3*$F63*$G63*$I63*$L63*BJ$12)</f>
        <v>0</v>
      </c>
      <c r="BK63" s="27">
        <v>0</v>
      </c>
      <c r="BL63" s="27">
        <f t="shared" ref="BL63:BL65" si="374">(BK63/12*5*$D63*$G63*$H63*$K63*BL$11)+(BK63/12*4*$E63*$G63*$I63*$K63*BL$12)+(BK63/12*3*$F63*$G63*$I63*$K63*BL$12)</f>
        <v>0</v>
      </c>
      <c r="BM63" s="27"/>
      <c r="BN63" s="27">
        <f t="shared" ref="BN63:BN65" si="375">(BM63/12*5*$D63*$G63*$H63*$K63*BN$11)+(BM63/12*4*$E63*$G63*$I63*$K63*BN$12)+(BM63/12*3*$F63*$G63*$I63*$K63*BN$12)</f>
        <v>0</v>
      </c>
      <c r="BO63" s="37"/>
      <c r="BP63" s="27">
        <f t="shared" ref="BP63:BP65" si="376">(BO63/12*5*$D63*$G63*$H63*$L63*BP$11)+(BO63/12*4*$E63*$G63*$I63*$L63*BP$12)+(BO63/12*3*$F63*$G63*$I63*$L63*BP$12)</f>
        <v>0</v>
      </c>
      <c r="BQ63" s="27"/>
      <c r="BR63" s="27">
        <f t="shared" ref="BR63:BR65" si="377">(BQ63/12*5*$D63*$G63*$H63*$L63*BR$11)+(BQ63/12*4*$E63*$G63*$I63*$L63*BR$12)+(BQ63/12*3*$F63*$G63*$I63*$L63*BR$12)</f>
        <v>0</v>
      </c>
      <c r="BS63" s="27"/>
      <c r="BT63" s="27">
        <f t="shared" ref="BT63:BT65" si="378">(BS63/12*5*$D63*$G63*$H63*$K63*BT$11)+(BS63/12*4*$E63*$G63*$I63*$K63*BT$12)+(BS63/12*3*$F63*$G63*$I63*$K63*BT$12)</f>
        <v>0</v>
      </c>
      <c r="BU63" s="27"/>
      <c r="BV63" s="27">
        <f t="shared" ref="BV63:BV65" si="379">(BU63/12*5*$D63*$G63*$H63*$K63*BV$11)+(BU63/12*4*$E63*$G63*$I63*$K63*BV$12)+(BU63/12*3*$F63*$G63*$I63*$K63*BV$12)</f>
        <v>0</v>
      </c>
      <c r="BW63" s="27"/>
      <c r="BX63" s="27">
        <f t="shared" ref="BX63:BX65" si="380">(BW63/12*5*$D63*$G63*$H63*$L63*BX$11)+(BW63/12*4*$E63*$G63*$I63*$L63*BX$12)+(BW63/12*3*$F63*$G63*$I63*$L63*BX$12)</f>
        <v>0</v>
      </c>
      <c r="BY63" s="27"/>
      <c r="BZ63" s="27">
        <f t="shared" ref="BZ63:BZ65" si="381">(BY63/12*5*$D63*$G63*$H63*$L63*BZ$11)+(BY63/12*4*$E63*$G63*$I63*$L63*BZ$12)+(BY63/12*3*$F63*$G63*$I63*$L63*BZ$12)</f>
        <v>0</v>
      </c>
      <c r="CA63" s="27"/>
      <c r="CB63" s="27">
        <f t="shared" ref="CB63:CB65" si="382">(CA63/12*5*$D63*$G63*$H63*$K63*CB$11)+(CA63/12*4*$E63*$G63*$I63*$K63*CB$12)+(CA63/12*3*$F63*$G63*$I63*$K63*CB$12)</f>
        <v>0</v>
      </c>
      <c r="CC63" s="27"/>
      <c r="CD63" s="27">
        <f t="shared" ref="CD63:CD65" si="383">(CC63/12*5*$D63*$G63*$H63*$L63*CD$11)+(CC63/12*4*$E63*$G63*$I63*$L63*CD$12)+(CC63/12*3*$F63*$G63*$I63*$L63*CD$12)</f>
        <v>0</v>
      </c>
      <c r="CE63" s="27"/>
      <c r="CF63" s="27">
        <f t="shared" ref="CF63:CF65" si="384">(CE63/12*5*$D63*$G63*$H63*$K63*CF$11)+(CE63/12*4*$E63*$G63*$I63*$K63*CF$12)+(CE63/12*3*$F63*$G63*$I63*$K63*CF$12)</f>
        <v>0</v>
      </c>
      <c r="CG63" s="27"/>
      <c r="CH63" s="27">
        <f t="shared" ref="CH63:CH65" si="385">(CG63/12*5*$D63*$G63*$H63*$K63*CH$11)+(CG63/12*4*$E63*$G63*$I63*$K63*CH$12)+(CG63/12*3*$F63*$G63*$I63*$K63*CH$12)</f>
        <v>0</v>
      </c>
      <c r="CI63" s="27"/>
      <c r="CJ63" s="27">
        <f t="shared" ref="CJ63:CJ65" si="386">(CI63/12*5*$D63*$G63*$H63*$K63*CJ$11)+(CI63/12*4*$E63*$G63*$I63*$K63*CJ$12)+(CI63/12*3*$F63*$G63*$I63*$K63*CJ$12)</f>
        <v>0</v>
      </c>
      <c r="CK63" s="27"/>
      <c r="CL63" s="27">
        <f t="shared" ref="CL63:CL65" si="387">(CK63/12*5*$D63*$G63*$H63*$K63*CL$11)+(CK63/12*4*$E63*$G63*$I63*$K63*CL$12)+(CK63/12*3*$F63*$G63*$I63*$K63*CL$12)</f>
        <v>0</v>
      </c>
      <c r="CM63" s="27"/>
      <c r="CN63" s="27">
        <f t="shared" ref="CN63:CN65" si="388">(CM63/12*5*$D63*$G63*$H63*$L63*CN$11)+(CM63/12*4*$E63*$G63*$I63*$L63*CN$12)+(CM63/12*3*$F63*$G63*$I63*$L63*CN$12)</f>
        <v>0</v>
      </c>
      <c r="CO63" s="27"/>
      <c r="CP63" s="27">
        <f t="shared" ref="CP63:CP65" si="389">(CO63/12*5*$D63*$G63*$H63*$L63*CP$11)+(CO63/12*4*$E63*$G63*$I63*$L63*CP$12)+(CO63/12*3*$F63*$G63*$I63*$L63*CP$12)</f>
        <v>0</v>
      </c>
      <c r="CQ63" s="32"/>
      <c r="CR63" s="27">
        <f t="shared" ref="CR63:CR65" si="390">(CQ63/12*5*$D63*$G63*$H63*$K63*CR$11)+(CQ63/12*4*$E63*$G63*$I63*$K63*CR$12)+(CQ63/12*3*$F63*$G63*$I63*$K63*CR$12)</f>
        <v>0</v>
      </c>
      <c r="CS63" s="27"/>
      <c r="CT63" s="27">
        <f t="shared" ref="CT63:CT65" si="391">(CS63/12*5*$D63*$G63*$H63*$L63*CT$11)+(CS63/12*4*$E63*$G63*$I63*$L63*CT$12)+(CS63/12*3*$F63*$G63*$I63*$L63*CT$12)</f>
        <v>0</v>
      </c>
      <c r="CU63" s="27"/>
      <c r="CV63" s="27">
        <f t="shared" ref="CV63:CV65" si="392">(CU63/12*5*$D63*$G63*$H63*$L63*CV$11)+(CU63/12*4*$E63*$G63*$I63*$L63*CV$12)+(CU63/12*3*$F63*$G63*$I63*$L63*CV$12)</f>
        <v>0</v>
      </c>
      <c r="CW63" s="27"/>
      <c r="CX63" s="27">
        <f t="shared" ref="CX63:CX65" si="393">(CW63/12*5*$D63*$G63*$H63*$L63*CX$11)+(CW63/12*4*$E63*$G63*$I63*$L63*CX$12)+(CW63/12*3*$F63*$G63*$I63*$L63*CX$12)</f>
        <v>0</v>
      </c>
      <c r="CY63" s="27"/>
      <c r="CZ63" s="27">
        <f t="shared" ref="CZ63:CZ65" si="394">(CY63/12*5*$D63*$G63*$H63*$L63*CZ$11)+(CY63/12*4*$E63*$G63*$I63*$L63*CZ$12)+(CY63/12*3*$F63*$G63*$I63*$L63*CZ$12)</f>
        <v>0</v>
      </c>
      <c r="DA63" s="27"/>
      <c r="DB63" s="27">
        <f t="shared" ref="DB63:DB65" si="395">(DA63/12*5*$D63*$G63*$H63*$L63*DB$11)+(DA63/12*4*$E63*$G63*$I63*$L63*DB$12)+(DA63/12*3*$F63*$G63*$I63*$L63*DB$12)</f>
        <v>0</v>
      </c>
      <c r="DC63" s="27"/>
      <c r="DD63" s="27">
        <f t="shared" ref="DD63:DD65" si="396">(DC63/12*5*$D63*$G63*$H63*$K63*DD$11)+(DC63/12*4*$E63*$G63*$I63*$K63*DD$12)+(DC63/12*3*$F63*$G63*$I63*$K63*DD$12)</f>
        <v>0</v>
      </c>
      <c r="DE63" s="27"/>
      <c r="DF63" s="27">
        <f t="shared" ref="DF63:DF65" si="397">(DE63/12*5*$D63*$G63*$H63*$K63*DF$11)+(DE63/12*4*$E63*$G63*$I63*$K63*DF$12)+(DE63/12*3*$F63*$G63*$I63*$K63*DF$12)</f>
        <v>0</v>
      </c>
      <c r="DG63" s="27"/>
      <c r="DH63" s="27">
        <f t="shared" ref="DH63:DH65" si="398">(DG63/12*5*$D63*$G63*$H63*$L63*DH$11)+(DG63/12*4*$E63*$G63*$I63*$L63*DH$12)+(DG63/12*3*$F63*$G63*$I63*$L63*DH$12)</f>
        <v>0</v>
      </c>
      <c r="DI63" s="27"/>
      <c r="DJ63" s="27">
        <f t="shared" ref="DJ63:DJ65" si="399">(DI63/12*5*$D63*$G63*$H63*$L63*DJ$11)+(DI63/12*4*$E63*$G63*$I63*$L63*DJ$12)+(DI63/12*3*$F63*$G63*$I63*$L63*DJ$12)</f>
        <v>0</v>
      </c>
      <c r="DK63" s="27"/>
      <c r="DL63" s="27">
        <f t="shared" ref="DL63:DL65" si="400">(DK63/12*5*$D63*$G63*$H63*$M63*DL$11)+(DK63/12*4*$E63*$G63*$I63*$M63*DL$12)+(DK63/12*3*$F63*$G63*$I63*$M63*DL$12)</f>
        <v>0</v>
      </c>
      <c r="DM63" s="27"/>
      <c r="DN63" s="27">
        <f t="shared" si="292"/>
        <v>0</v>
      </c>
      <c r="DO63" s="27"/>
      <c r="DP63" s="27">
        <f t="shared" si="57"/>
        <v>0</v>
      </c>
      <c r="DQ63" s="27">
        <f t="shared" si="348"/>
        <v>25</v>
      </c>
      <c r="DR63" s="27">
        <f t="shared" si="348"/>
        <v>1567851.372612</v>
      </c>
      <c r="DS63" s="38">
        <f t="shared" si="349"/>
        <v>25</v>
      </c>
      <c r="DT63" s="67">
        <f t="shared" si="2"/>
        <v>1</v>
      </c>
    </row>
    <row r="64" spans="1:124" ht="30" customHeight="1" x14ac:dyDescent="0.25">
      <c r="A64" s="77"/>
      <c r="B64" s="35">
        <v>42</v>
      </c>
      <c r="C64" s="23" t="s">
        <v>189</v>
      </c>
      <c r="D64" s="79">
        <f t="shared" si="60"/>
        <v>19063</v>
      </c>
      <c r="E64" s="80">
        <v>18530</v>
      </c>
      <c r="F64" s="80">
        <v>18715</v>
      </c>
      <c r="G64" s="36">
        <v>2.36</v>
      </c>
      <c r="H64" s="25">
        <v>1</v>
      </c>
      <c r="I64" s="25">
        <v>1</v>
      </c>
      <c r="J64" s="26"/>
      <c r="K64" s="24">
        <v>1.4</v>
      </c>
      <c r="L64" s="24">
        <v>1.68</v>
      </c>
      <c r="M64" s="24">
        <v>2.23</v>
      </c>
      <c r="N64" s="24">
        <v>2.57</v>
      </c>
      <c r="O64" s="27">
        <v>0</v>
      </c>
      <c r="P64" s="27">
        <f t="shared" si="350"/>
        <v>0</v>
      </c>
      <c r="Q64" s="27">
        <v>0</v>
      </c>
      <c r="R64" s="27">
        <f t="shared" si="351"/>
        <v>0</v>
      </c>
      <c r="S64" s="27"/>
      <c r="T64" s="27">
        <f t="shared" si="352"/>
        <v>0</v>
      </c>
      <c r="U64" s="27"/>
      <c r="V64" s="27">
        <f t="shared" si="353"/>
        <v>0</v>
      </c>
      <c r="W64" s="27"/>
      <c r="X64" s="27">
        <f t="shared" si="354"/>
        <v>0</v>
      </c>
      <c r="Y64" s="27">
        <v>0</v>
      </c>
      <c r="Z64" s="27">
        <f t="shared" si="355"/>
        <v>0</v>
      </c>
      <c r="AA64" s="27"/>
      <c r="AB64" s="27">
        <f t="shared" si="356"/>
        <v>0</v>
      </c>
      <c r="AC64" s="27"/>
      <c r="AD64" s="27">
        <f t="shared" si="357"/>
        <v>0</v>
      </c>
      <c r="AE64" s="27">
        <v>0</v>
      </c>
      <c r="AF64" s="27">
        <f t="shared" si="358"/>
        <v>0</v>
      </c>
      <c r="AG64" s="27">
        <v>16</v>
      </c>
      <c r="AH64" s="27">
        <f t="shared" si="359"/>
        <v>1055340.1114666665</v>
      </c>
      <c r="AI64" s="27"/>
      <c r="AJ64" s="27">
        <f t="shared" si="360"/>
        <v>0</v>
      </c>
      <c r="AK64" s="27"/>
      <c r="AL64" s="27">
        <f t="shared" si="361"/>
        <v>0</v>
      </c>
      <c r="AM64" s="30">
        <v>0</v>
      </c>
      <c r="AN64" s="27">
        <f t="shared" si="362"/>
        <v>0</v>
      </c>
      <c r="AO64" s="31">
        <v>0</v>
      </c>
      <c r="AP64" s="27">
        <f t="shared" si="363"/>
        <v>0</v>
      </c>
      <c r="AQ64" s="27"/>
      <c r="AR64" s="27">
        <f t="shared" si="364"/>
        <v>0</v>
      </c>
      <c r="AS64" s="27"/>
      <c r="AT64" s="27">
        <f t="shared" si="365"/>
        <v>0</v>
      </c>
      <c r="AU64" s="27"/>
      <c r="AV64" s="27">
        <f t="shared" si="366"/>
        <v>0</v>
      </c>
      <c r="AW64" s="27"/>
      <c r="AX64" s="27">
        <f t="shared" si="367"/>
        <v>0</v>
      </c>
      <c r="AY64" s="27"/>
      <c r="AZ64" s="27">
        <f t="shared" si="368"/>
        <v>0</v>
      </c>
      <c r="BA64" s="27"/>
      <c r="BB64" s="27">
        <f t="shared" si="369"/>
        <v>0</v>
      </c>
      <c r="BC64" s="27"/>
      <c r="BD64" s="27">
        <f t="shared" si="370"/>
        <v>0</v>
      </c>
      <c r="BE64" s="27"/>
      <c r="BF64" s="27">
        <f t="shared" si="371"/>
        <v>0</v>
      </c>
      <c r="BG64" s="27"/>
      <c r="BH64" s="27">
        <f t="shared" si="372"/>
        <v>0</v>
      </c>
      <c r="BI64" s="27"/>
      <c r="BJ64" s="27">
        <f t="shared" si="373"/>
        <v>0</v>
      </c>
      <c r="BK64" s="27">
        <v>0</v>
      </c>
      <c r="BL64" s="27">
        <f t="shared" si="374"/>
        <v>0</v>
      </c>
      <c r="BM64" s="27"/>
      <c r="BN64" s="27">
        <f t="shared" si="375"/>
        <v>0</v>
      </c>
      <c r="BO64" s="37"/>
      <c r="BP64" s="27">
        <f t="shared" si="376"/>
        <v>0</v>
      </c>
      <c r="BQ64" s="27"/>
      <c r="BR64" s="27">
        <f t="shared" si="377"/>
        <v>0</v>
      </c>
      <c r="BS64" s="27"/>
      <c r="BT64" s="27">
        <f t="shared" si="378"/>
        <v>0</v>
      </c>
      <c r="BU64" s="27"/>
      <c r="BV64" s="27">
        <f t="shared" si="379"/>
        <v>0</v>
      </c>
      <c r="BW64" s="27"/>
      <c r="BX64" s="27">
        <f t="shared" si="380"/>
        <v>0</v>
      </c>
      <c r="BY64" s="27"/>
      <c r="BZ64" s="27">
        <f t="shared" si="381"/>
        <v>0</v>
      </c>
      <c r="CA64" s="27"/>
      <c r="CB64" s="27">
        <f t="shared" si="382"/>
        <v>0</v>
      </c>
      <c r="CC64" s="27"/>
      <c r="CD64" s="27">
        <f t="shared" si="383"/>
        <v>0</v>
      </c>
      <c r="CE64" s="27"/>
      <c r="CF64" s="27">
        <f t="shared" si="384"/>
        <v>0</v>
      </c>
      <c r="CG64" s="27"/>
      <c r="CH64" s="27">
        <f t="shared" si="385"/>
        <v>0</v>
      </c>
      <c r="CI64" s="27"/>
      <c r="CJ64" s="27">
        <f t="shared" si="386"/>
        <v>0</v>
      </c>
      <c r="CK64" s="27"/>
      <c r="CL64" s="27">
        <f t="shared" si="387"/>
        <v>0</v>
      </c>
      <c r="CM64" s="27"/>
      <c r="CN64" s="27">
        <f t="shared" si="388"/>
        <v>0</v>
      </c>
      <c r="CO64" s="27"/>
      <c r="CP64" s="27">
        <f t="shared" si="389"/>
        <v>0</v>
      </c>
      <c r="CQ64" s="32"/>
      <c r="CR64" s="27">
        <f t="shared" si="390"/>
        <v>0</v>
      </c>
      <c r="CS64" s="27"/>
      <c r="CT64" s="27">
        <f t="shared" si="391"/>
        <v>0</v>
      </c>
      <c r="CU64" s="27"/>
      <c r="CV64" s="27">
        <f t="shared" si="392"/>
        <v>0</v>
      </c>
      <c r="CW64" s="27"/>
      <c r="CX64" s="27">
        <f t="shared" si="393"/>
        <v>0</v>
      </c>
      <c r="CY64" s="27"/>
      <c r="CZ64" s="27">
        <f t="shared" si="394"/>
        <v>0</v>
      </c>
      <c r="DA64" s="27"/>
      <c r="DB64" s="27">
        <f t="shared" si="395"/>
        <v>0</v>
      </c>
      <c r="DC64" s="27"/>
      <c r="DD64" s="27">
        <f t="shared" si="396"/>
        <v>0</v>
      </c>
      <c r="DE64" s="27"/>
      <c r="DF64" s="27">
        <f t="shared" si="397"/>
        <v>0</v>
      </c>
      <c r="DG64" s="27"/>
      <c r="DH64" s="27">
        <f t="shared" si="398"/>
        <v>0</v>
      </c>
      <c r="DI64" s="27"/>
      <c r="DJ64" s="27">
        <f t="shared" si="399"/>
        <v>0</v>
      </c>
      <c r="DK64" s="27"/>
      <c r="DL64" s="27">
        <f t="shared" si="400"/>
        <v>0</v>
      </c>
      <c r="DM64" s="27"/>
      <c r="DN64" s="27">
        <f t="shared" si="292"/>
        <v>0</v>
      </c>
      <c r="DO64" s="27"/>
      <c r="DP64" s="27">
        <f t="shared" si="57"/>
        <v>0</v>
      </c>
      <c r="DQ64" s="27">
        <f t="shared" si="348"/>
        <v>16</v>
      </c>
      <c r="DR64" s="27">
        <f t="shared" si="348"/>
        <v>1055340.1114666665</v>
      </c>
      <c r="DS64" s="38">
        <f t="shared" si="349"/>
        <v>16</v>
      </c>
      <c r="DT64" s="67">
        <f t="shared" si="2"/>
        <v>1</v>
      </c>
    </row>
    <row r="65" spans="1:124" ht="30" customHeight="1" x14ac:dyDescent="0.25">
      <c r="A65" s="77"/>
      <c r="B65" s="35">
        <v>43</v>
      </c>
      <c r="C65" s="23" t="s">
        <v>190</v>
      </c>
      <c r="D65" s="79">
        <f t="shared" si="60"/>
        <v>19063</v>
      </c>
      <c r="E65" s="80">
        <v>18530</v>
      </c>
      <c r="F65" s="80">
        <v>18715</v>
      </c>
      <c r="G65" s="36">
        <v>4.28</v>
      </c>
      <c r="H65" s="25">
        <v>1</v>
      </c>
      <c r="I65" s="25">
        <v>1</v>
      </c>
      <c r="J65" s="26"/>
      <c r="K65" s="24">
        <v>1.4</v>
      </c>
      <c r="L65" s="24">
        <v>1.68</v>
      </c>
      <c r="M65" s="24">
        <v>2.23</v>
      </c>
      <c r="N65" s="24">
        <v>2.57</v>
      </c>
      <c r="O65" s="27">
        <v>0</v>
      </c>
      <c r="P65" s="27">
        <f t="shared" si="350"/>
        <v>0</v>
      </c>
      <c r="Q65" s="27">
        <v>0</v>
      </c>
      <c r="R65" s="27">
        <f t="shared" si="351"/>
        <v>0</v>
      </c>
      <c r="S65" s="27"/>
      <c r="T65" s="27">
        <f t="shared" si="352"/>
        <v>0</v>
      </c>
      <c r="U65" s="27"/>
      <c r="V65" s="27">
        <f t="shared" si="353"/>
        <v>0</v>
      </c>
      <c r="W65" s="27"/>
      <c r="X65" s="27">
        <f t="shared" si="354"/>
        <v>0</v>
      </c>
      <c r="Y65" s="27">
        <v>0</v>
      </c>
      <c r="Z65" s="27">
        <f t="shared" si="355"/>
        <v>0</v>
      </c>
      <c r="AA65" s="27"/>
      <c r="AB65" s="27">
        <f t="shared" si="356"/>
        <v>0</v>
      </c>
      <c r="AC65" s="27"/>
      <c r="AD65" s="27">
        <f t="shared" si="357"/>
        <v>0</v>
      </c>
      <c r="AE65" s="27">
        <v>0</v>
      </c>
      <c r="AF65" s="27">
        <f t="shared" si="358"/>
        <v>0</v>
      </c>
      <c r="AG65" s="27">
        <v>4</v>
      </c>
      <c r="AH65" s="27">
        <f t="shared" si="359"/>
        <v>478480.47426666669</v>
      </c>
      <c r="AI65" s="27"/>
      <c r="AJ65" s="27">
        <f t="shared" si="360"/>
        <v>0</v>
      </c>
      <c r="AK65" s="27"/>
      <c r="AL65" s="27">
        <f t="shared" si="361"/>
        <v>0</v>
      </c>
      <c r="AM65" s="30">
        <v>0</v>
      </c>
      <c r="AN65" s="27">
        <f t="shared" si="362"/>
        <v>0</v>
      </c>
      <c r="AO65" s="31">
        <v>0</v>
      </c>
      <c r="AP65" s="27">
        <f t="shared" si="363"/>
        <v>0</v>
      </c>
      <c r="AQ65" s="27"/>
      <c r="AR65" s="27">
        <f t="shared" si="364"/>
        <v>0</v>
      </c>
      <c r="AS65" s="27"/>
      <c r="AT65" s="27">
        <f t="shared" si="365"/>
        <v>0</v>
      </c>
      <c r="AU65" s="27"/>
      <c r="AV65" s="27">
        <f t="shared" si="366"/>
        <v>0</v>
      </c>
      <c r="AW65" s="27"/>
      <c r="AX65" s="27">
        <f t="shared" si="367"/>
        <v>0</v>
      </c>
      <c r="AY65" s="27"/>
      <c r="AZ65" s="27">
        <f t="shared" si="368"/>
        <v>0</v>
      </c>
      <c r="BA65" s="27"/>
      <c r="BB65" s="27">
        <f t="shared" si="369"/>
        <v>0</v>
      </c>
      <c r="BC65" s="27"/>
      <c r="BD65" s="27">
        <f t="shared" si="370"/>
        <v>0</v>
      </c>
      <c r="BE65" s="27"/>
      <c r="BF65" s="27">
        <f t="shared" si="371"/>
        <v>0</v>
      </c>
      <c r="BG65" s="27"/>
      <c r="BH65" s="27">
        <f t="shared" si="372"/>
        <v>0</v>
      </c>
      <c r="BI65" s="27"/>
      <c r="BJ65" s="27">
        <f t="shared" si="373"/>
        <v>0</v>
      </c>
      <c r="BK65" s="27">
        <v>0</v>
      </c>
      <c r="BL65" s="27">
        <f t="shared" si="374"/>
        <v>0</v>
      </c>
      <c r="BM65" s="27"/>
      <c r="BN65" s="27">
        <f t="shared" si="375"/>
        <v>0</v>
      </c>
      <c r="BO65" s="37"/>
      <c r="BP65" s="27">
        <f t="shared" si="376"/>
        <v>0</v>
      </c>
      <c r="BQ65" s="27"/>
      <c r="BR65" s="27">
        <f t="shared" si="377"/>
        <v>0</v>
      </c>
      <c r="BS65" s="27"/>
      <c r="BT65" s="27">
        <f t="shared" si="378"/>
        <v>0</v>
      </c>
      <c r="BU65" s="27"/>
      <c r="BV65" s="27">
        <f t="shared" si="379"/>
        <v>0</v>
      </c>
      <c r="BW65" s="27"/>
      <c r="BX65" s="27">
        <f t="shared" si="380"/>
        <v>0</v>
      </c>
      <c r="BY65" s="27"/>
      <c r="BZ65" s="27">
        <f t="shared" si="381"/>
        <v>0</v>
      </c>
      <c r="CA65" s="27"/>
      <c r="CB65" s="27">
        <f t="shared" si="382"/>
        <v>0</v>
      </c>
      <c r="CC65" s="27"/>
      <c r="CD65" s="27">
        <f t="shared" si="383"/>
        <v>0</v>
      </c>
      <c r="CE65" s="27"/>
      <c r="CF65" s="27">
        <f t="shared" si="384"/>
        <v>0</v>
      </c>
      <c r="CG65" s="27"/>
      <c r="CH65" s="27">
        <f t="shared" si="385"/>
        <v>0</v>
      </c>
      <c r="CI65" s="27"/>
      <c r="CJ65" s="27">
        <f t="shared" si="386"/>
        <v>0</v>
      </c>
      <c r="CK65" s="27"/>
      <c r="CL65" s="27">
        <f t="shared" si="387"/>
        <v>0</v>
      </c>
      <c r="CM65" s="27"/>
      <c r="CN65" s="27">
        <f t="shared" si="388"/>
        <v>0</v>
      </c>
      <c r="CO65" s="27"/>
      <c r="CP65" s="27">
        <f t="shared" si="389"/>
        <v>0</v>
      </c>
      <c r="CQ65" s="32"/>
      <c r="CR65" s="27">
        <f t="shared" si="390"/>
        <v>0</v>
      </c>
      <c r="CS65" s="27"/>
      <c r="CT65" s="27">
        <f t="shared" si="391"/>
        <v>0</v>
      </c>
      <c r="CU65" s="27"/>
      <c r="CV65" s="27">
        <f t="shared" si="392"/>
        <v>0</v>
      </c>
      <c r="CW65" s="27"/>
      <c r="CX65" s="27">
        <f t="shared" si="393"/>
        <v>0</v>
      </c>
      <c r="CY65" s="27"/>
      <c r="CZ65" s="27">
        <f t="shared" si="394"/>
        <v>0</v>
      </c>
      <c r="DA65" s="27"/>
      <c r="DB65" s="27">
        <f t="shared" si="395"/>
        <v>0</v>
      </c>
      <c r="DC65" s="27"/>
      <c r="DD65" s="27">
        <f t="shared" si="396"/>
        <v>0</v>
      </c>
      <c r="DE65" s="27"/>
      <c r="DF65" s="27">
        <f t="shared" si="397"/>
        <v>0</v>
      </c>
      <c r="DG65" s="27"/>
      <c r="DH65" s="27">
        <f t="shared" si="398"/>
        <v>0</v>
      </c>
      <c r="DI65" s="27"/>
      <c r="DJ65" s="27">
        <f t="shared" si="399"/>
        <v>0</v>
      </c>
      <c r="DK65" s="27"/>
      <c r="DL65" s="27">
        <f t="shared" si="400"/>
        <v>0</v>
      </c>
      <c r="DM65" s="27"/>
      <c r="DN65" s="27">
        <f t="shared" si="292"/>
        <v>0</v>
      </c>
      <c r="DO65" s="27"/>
      <c r="DP65" s="27">
        <f t="shared" si="57"/>
        <v>0</v>
      </c>
      <c r="DQ65" s="27">
        <f t="shared" si="348"/>
        <v>4</v>
      </c>
      <c r="DR65" s="27">
        <f t="shared" si="348"/>
        <v>478480.47426666669</v>
      </c>
      <c r="DS65" s="38">
        <f t="shared" si="349"/>
        <v>4</v>
      </c>
      <c r="DT65" s="67">
        <f t="shared" si="2"/>
        <v>1</v>
      </c>
    </row>
    <row r="66" spans="1:124" ht="15.75" customHeight="1" x14ac:dyDescent="0.25">
      <c r="A66" s="77">
        <v>10</v>
      </c>
      <c r="B66" s="55"/>
      <c r="C66" s="53" t="s">
        <v>191</v>
      </c>
      <c r="D66" s="79">
        <f t="shared" si="60"/>
        <v>19063</v>
      </c>
      <c r="E66" s="80">
        <v>18530</v>
      </c>
      <c r="F66" s="80">
        <v>18715</v>
      </c>
      <c r="G66" s="56">
        <v>1.1000000000000001</v>
      </c>
      <c r="H66" s="25">
        <v>1</v>
      </c>
      <c r="I66" s="25">
        <v>1</v>
      </c>
      <c r="J66" s="26"/>
      <c r="K66" s="24">
        <v>1.4</v>
      </c>
      <c r="L66" s="24">
        <v>1.68</v>
      </c>
      <c r="M66" s="24">
        <v>2.23</v>
      </c>
      <c r="N66" s="24">
        <v>2.57</v>
      </c>
      <c r="O66" s="34">
        <f t="shared" ref="O66:BZ66" si="401">SUM(O67:O73)</f>
        <v>0</v>
      </c>
      <c r="P66" s="34">
        <f t="shared" si="401"/>
        <v>0</v>
      </c>
      <c r="Q66" s="34">
        <f t="shared" si="401"/>
        <v>0</v>
      </c>
      <c r="R66" s="34">
        <f t="shared" si="401"/>
        <v>0</v>
      </c>
      <c r="S66" s="34">
        <v>0</v>
      </c>
      <c r="T66" s="34">
        <f t="shared" ref="T66" si="402">SUM(T67:T73)</f>
        <v>0</v>
      </c>
      <c r="U66" s="34">
        <f t="shared" si="401"/>
        <v>0</v>
      </c>
      <c r="V66" s="34">
        <f t="shared" si="401"/>
        <v>0</v>
      </c>
      <c r="W66" s="34">
        <f t="shared" si="401"/>
        <v>0</v>
      </c>
      <c r="X66" s="34">
        <f t="shared" si="401"/>
        <v>0</v>
      </c>
      <c r="Y66" s="34">
        <f t="shared" si="401"/>
        <v>0</v>
      </c>
      <c r="Z66" s="34">
        <f t="shared" si="401"/>
        <v>0</v>
      </c>
      <c r="AA66" s="34">
        <f t="shared" si="401"/>
        <v>0</v>
      </c>
      <c r="AB66" s="34">
        <f t="shared" si="401"/>
        <v>0</v>
      </c>
      <c r="AC66" s="34">
        <f t="shared" si="401"/>
        <v>0</v>
      </c>
      <c r="AD66" s="34">
        <f t="shared" si="401"/>
        <v>0</v>
      </c>
      <c r="AE66" s="34">
        <f t="shared" si="401"/>
        <v>18</v>
      </c>
      <c r="AF66" s="34">
        <f t="shared" si="401"/>
        <v>2764670.8833333333</v>
      </c>
      <c r="AG66" s="34">
        <f t="shared" si="401"/>
        <v>740</v>
      </c>
      <c r="AH66" s="34">
        <f t="shared" si="401"/>
        <v>24194845.897658337</v>
      </c>
      <c r="AI66" s="34">
        <f t="shared" si="401"/>
        <v>0</v>
      </c>
      <c r="AJ66" s="34">
        <f t="shared" si="401"/>
        <v>0</v>
      </c>
      <c r="AK66" s="34">
        <f t="shared" si="401"/>
        <v>0</v>
      </c>
      <c r="AL66" s="34">
        <f t="shared" si="401"/>
        <v>0</v>
      </c>
      <c r="AM66" s="34">
        <f t="shared" si="401"/>
        <v>0</v>
      </c>
      <c r="AN66" s="34">
        <f t="shared" si="401"/>
        <v>0</v>
      </c>
      <c r="AO66" s="34">
        <f t="shared" si="401"/>
        <v>3</v>
      </c>
      <c r="AP66" s="34">
        <f t="shared" si="401"/>
        <v>74625.345564000003</v>
      </c>
      <c r="AQ66" s="34">
        <f t="shared" si="401"/>
        <v>0</v>
      </c>
      <c r="AR66" s="34">
        <f t="shared" si="401"/>
        <v>0</v>
      </c>
      <c r="AS66" s="34">
        <f t="shared" si="401"/>
        <v>281</v>
      </c>
      <c r="AT66" s="34">
        <f t="shared" si="401"/>
        <v>8392282.3682320006</v>
      </c>
      <c r="AU66" s="34">
        <f t="shared" si="401"/>
        <v>0</v>
      </c>
      <c r="AV66" s="34">
        <f t="shared" si="401"/>
        <v>0</v>
      </c>
      <c r="AW66" s="34">
        <f t="shared" si="401"/>
        <v>0</v>
      </c>
      <c r="AX66" s="34">
        <f t="shared" si="401"/>
        <v>0</v>
      </c>
      <c r="AY66" s="34">
        <f t="shared" si="401"/>
        <v>0</v>
      </c>
      <c r="AZ66" s="34">
        <f t="shared" si="401"/>
        <v>0</v>
      </c>
      <c r="BA66" s="34">
        <f t="shared" si="401"/>
        <v>3</v>
      </c>
      <c r="BB66" s="34">
        <f t="shared" si="401"/>
        <v>72587.809139999998</v>
      </c>
      <c r="BC66" s="34">
        <f t="shared" si="401"/>
        <v>0</v>
      </c>
      <c r="BD66" s="34">
        <f t="shared" si="401"/>
        <v>0</v>
      </c>
      <c r="BE66" s="34">
        <f t="shared" si="401"/>
        <v>0</v>
      </c>
      <c r="BF66" s="34">
        <f t="shared" si="401"/>
        <v>0</v>
      </c>
      <c r="BG66" s="34">
        <f t="shared" si="401"/>
        <v>0</v>
      </c>
      <c r="BH66" s="34">
        <f t="shared" si="401"/>
        <v>0</v>
      </c>
      <c r="BI66" s="34">
        <f t="shared" si="401"/>
        <v>0</v>
      </c>
      <c r="BJ66" s="34">
        <f t="shared" si="401"/>
        <v>0</v>
      </c>
      <c r="BK66" s="34">
        <f t="shared" si="401"/>
        <v>2</v>
      </c>
      <c r="BL66" s="34">
        <f t="shared" si="401"/>
        <v>43332.007564999993</v>
      </c>
      <c r="BM66" s="34">
        <f t="shared" si="401"/>
        <v>0</v>
      </c>
      <c r="BN66" s="34">
        <f t="shared" si="401"/>
        <v>0</v>
      </c>
      <c r="BO66" s="34">
        <f t="shared" si="401"/>
        <v>0</v>
      </c>
      <c r="BP66" s="34">
        <f t="shared" si="401"/>
        <v>0</v>
      </c>
      <c r="BQ66" s="34">
        <f t="shared" si="401"/>
        <v>0</v>
      </c>
      <c r="BR66" s="34">
        <f t="shared" si="401"/>
        <v>0</v>
      </c>
      <c r="BS66" s="34">
        <f t="shared" si="401"/>
        <v>0</v>
      </c>
      <c r="BT66" s="34">
        <f t="shared" si="401"/>
        <v>0</v>
      </c>
      <c r="BU66" s="34">
        <f t="shared" si="401"/>
        <v>0</v>
      </c>
      <c r="BV66" s="34">
        <f t="shared" si="401"/>
        <v>0</v>
      </c>
      <c r="BW66" s="34">
        <f t="shared" si="401"/>
        <v>0</v>
      </c>
      <c r="BX66" s="34">
        <f t="shared" si="401"/>
        <v>0</v>
      </c>
      <c r="BY66" s="34">
        <f t="shared" si="401"/>
        <v>0</v>
      </c>
      <c r="BZ66" s="34">
        <f t="shared" si="401"/>
        <v>0</v>
      </c>
      <c r="CA66" s="34">
        <f t="shared" ref="CA66:DS66" si="403">SUM(CA67:CA73)</f>
        <v>0</v>
      </c>
      <c r="CB66" s="34">
        <f t="shared" si="403"/>
        <v>0</v>
      </c>
      <c r="CC66" s="34">
        <f t="shared" si="403"/>
        <v>0</v>
      </c>
      <c r="CD66" s="34">
        <f t="shared" si="403"/>
        <v>0</v>
      </c>
      <c r="CE66" s="34">
        <f t="shared" si="403"/>
        <v>0</v>
      </c>
      <c r="CF66" s="34">
        <f t="shared" si="403"/>
        <v>0</v>
      </c>
      <c r="CG66" s="34">
        <f t="shared" si="403"/>
        <v>0</v>
      </c>
      <c r="CH66" s="34">
        <f t="shared" si="403"/>
        <v>0</v>
      </c>
      <c r="CI66" s="34">
        <f t="shared" si="403"/>
        <v>0</v>
      </c>
      <c r="CJ66" s="34">
        <f t="shared" si="403"/>
        <v>0</v>
      </c>
      <c r="CK66" s="34">
        <f t="shared" si="403"/>
        <v>32</v>
      </c>
      <c r="CL66" s="34">
        <f t="shared" si="403"/>
        <v>645224.97013333323</v>
      </c>
      <c r="CM66" s="34">
        <f t="shared" si="403"/>
        <v>59</v>
      </c>
      <c r="CN66" s="34">
        <f t="shared" si="403"/>
        <v>1578197.8298239999</v>
      </c>
      <c r="CO66" s="34">
        <f t="shared" si="403"/>
        <v>32</v>
      </c>
      <c r="CP66" s="34">
        <f t="shared" si="403"/>
        <v>980057.03749799996</v>
      </c>
      <c r="CQ66" s="47">
        <f t="shared" si="403"/>
        <v>15</v>
      </c>
      <c r="CR66" s="34">
        <f t="shared" si="403"/>
        <v>343485.02649999992</v>
      </c>
      <c r="CS66" s="34">
        <f t="shared" si="403"/>
        <v>34</v>
      </c>
      <c r="CT66" s="34">
        <f t="shared" si="403"/>
        <v>942058.21925600013</v>
      </c>
      <c r="CU66" s="34">
        <f t="shared" si="403"/>
        <v>0</v>
      </c>
      <c r="CV66" s="34">
        <f t="shared" si="403"/>
        <v>0</v>
      </c>
      <c r="CW66" s="34">
        <f t="shared" si="403"/>
        <v>28</v>
      </c>
      <c r="CX66" s="34">
        <f t="shared" si="403"/>
        <v>793113.41339999996</v>
      </c>
      <c r="CY66" s="34">
        <f t="shared" si="403"/>
        <v>17</v>
      </c>
      <c r="CZ66" s="34">
        <f t="shared" si="403"/>
        <v>478945.56525199994</v>
      </c>
      <c r="DA66" s="34">
        <f t="shared" si="403"/>
        <v>13</v>
      </c>
      <c r="DB66" s="34">
        <f t="shared" si="403"/>
        <v>364832.17016399995</v>
      </c>
      <c r="DC66" s="34">
        <f t="shared" si="403"/>
        <v>9</v>
      </c>
      <c r="DD66" s="34">
        <f t="shared" si="403"/>
        <v>209362.30186666662</v>
      </c>
      <c r="DE66" s="34">
        <f t="shared" si="403"/>
        <v>19</v>
      </c>
      <c r="DF66" s="34">
        <f t="shared" si="403"/>
        <v>454779.36157499999</v>
      </c>
      <c r="DG66" s="34">
        <f t="shared" si="403"/>
        <v>0</v>
      </c>
      <c r="DH66" s="34">
        <f t="shared" si="403"/>
        <v>0</v>
      </c>
      <c r="DI66" s="34">
        <f t="shared" si="403"/>
        <v>11</v>
      </c>
      <c r="DJ66" s="34">
        <f t="shared" si="403"/>
        <v>332029.57788</v>
      </c>
      <c r="DK66" s="34">
        <f t="shared" si="403"/>
        <v>2</v>
      </c>
      <c r="DL66" s="34">
        <f t="shared" si="403"/>
        <v>81560.31826249999</v>
      </c>
      <c r="DM66" s="34">
        <f t="shared" si="403"/>
        <v>9</v>
      </c>
      <c r="DN66" s="34">
        <f t="shared" si="403"/>
        <v>396714.56026124995</v>
      </c>
      <c r="DO66" s="34">
        <f t="shared" si="403"/>
        <v>0</v>
      </c>
      <c r="DP66" s="34">
        <f t="shared" si="403"/>
        <v>0</v>
      </c>
      <c r="DQ66" s="34">
        <f t="shared" si="403"/>
        <v>1327</v>
      </c>
      <c r="DR66" s="34">
        <f t="shared" si="403"/>
        <v>43142704.663365409</v>
      </c>
      <c r="DS66" s="34">
        <f t="shared" si="403"/>
        <v>1327</v>
      </c>
      <c r="DT66" s="54">
        <f t="shared" si="2"/>
        <v>1</v>
      </c>
    </row>
    <row r="67" spans="1:124" ht="15.75" customHeight="1" x14ac:dyDescent="0.25">
      <c r="A67" s="77"/>
      <c r="B67" s="35">
        <v>44</v>
      </c>
      <c r="C67" s="23" t="s">
        <v>192</v>
      </c>
      <c r="D67" s="79">
        <f t="shared" si="60"/>
        <v>19063</v>
      </c>
      <c r="E67" s="80">
        <v>18530</v>
      </c>
      <c r="F67" s="80">
        <v>18715</v>
      </c>
      <c r="G67" s="36">
        <v>2.95</v>
      </c>
      <c r="H67" s="25">
        <v>1</v>
      </c>
      <c r="I67" s="25">
        <v>1</v>
      </c>
      <c r="J67" s="26"/>
      <c r="K67" s="24">
        <v>1.4</v>
      </c>
      <c r="L67" s="24">
        <v>1.68</v>
      </c>
      <c r="M67" s="24">
        <v>2.23</v>
      </c>
      <c r="N67" s="24">
        <v>2.57</v>
      </c>
      <c r="O67" s="27">
        <v>0</v>
      </c>
      <c r="P67" s="27">
        <f t="shared" ref="P67:P73" si="404">(O67/12*5*$D67*$G67*$H67*$K67*P$11)+(O67/12*4*$E67*$G67*$I67*$K67*P$12)+(O67/12*3*$F67*$G67*$I67*$K67*P$12)</f>
        <v>0</v>
      </c>
      <c r="Q67" s="27">
        <v>0</v>
      </c>
      <c r="R67" s="27">
        <f t="shared" ref="R67:R73" si="405">(Q67/12*5*$D67*$G67*$H67*$K67*R$11)+(Q67/12*4*$E67*$G67*$I67*$K67*R$12)+(Q67/12*3*$F67*$G67*$I67*$K67*R$12)</f>
        <v>0</v>
      </c>
      <c r="S67" s="27">
        <v>0</v>
      </c>
      <c r="T67" s="27">
        <f t="shared" ref="T67:T73" si="406">(S67/12*5*$D67*$G67*$H67*$K67*T$11)+(S67/12*4*$E67*$G67*$I67*$K67*T$12)+(S67/12*3*$F67*$G67*$I67*$K67*T$12)</f>
        <v>0</v>
      </c>
      <c r="U67" s="27"/>
      <c r="V67" s="27">
        <f t="shared" ref="V67:V73" si="407">(U67/12*5*$D67*$G67*$H67*$K67*V$11)+(U67/12*4*$E67*$G67*$I67*$K67*V$12)+(U67/12*3*$F67*$G67*$I67*$K67*V$12)</f>
        <v>0</v>
      </c>
      <c r="W67" s="27">
        <v>0</v>
      </c>
      <c r="X67" s="27">
        <f t="shared" ref="X67:X73" si="408">(W67/12*5*$D67*$G67*$H67*$K67*X$11)+(W67/12*4*$E67*$G67*$I67*$K67*X$12)+(W67/12*3*$F67*$G67*$I67*$K67*X$12)</f>
        <v>0</v>
      </c>
      <c r="Y67" s="27">
        <v>0</v>
      </c>
      <c r="Z67" s="27">
        <f t="shared" ref="Z67:Z73" si="409">(Y67/12*5*$D67*$G67*$H67*$K67*Z$11)+(Y67/12*4*$E67*$G67*$I67*$K67*Z$12)+(Y67/12*3*$F67*$G67*$I67*$K67*Z$12)</f>
        <v>0</v>
      </c>
      <c r="AA67" s="27">
        <v>0</v>
      </c>
      <c r="AB67" s="27">
        <f t="shared" ref="AB67:AB73" si="410">(AA67/12*5*$D67*$G67*$H67*$K67*AB$11)+(AA67/12*4*$E67*$G67*$I67*$K67*AB$12)+(AA67/12*3*$F67*$G67*$I67*$K67*AB$12)</f>
        <v>0</v>
      </c>
      <c r="AC67" s="27">
        <v>0</v>
      </c>
      <c r="AD67" s="27">
        <f t="shared" ref="AD67:AD73" si="411">(AC67/12*5*$D67*$G67*$H67*$K67*AD$11)+(AC67/12*4*$E67*$G67*$I67*$K67*AD$12)+(AC67/12*3*$F67*$G67*$I67*$K67*AD$12)</f>
        <v>0</v>
      </c>
      <c r="AE67" s="27">
        <v>5</v>
      </c>
      <c r="AF67" s="27">
        <f t="shared" ref="AF67:AF73" si="412">(AE67/12*5*$D67*$G67*$H67*$K67*AF$11)+(AE67/12*4*$E67*$G67*$I67*$K67*AF$12)+(AE67/12*3*$F67*$G67*$I67*$K67*AF$12)</f>
        <v>485231.97916666663</v>
      </c>
      <c r="AG67" s="27">
        <v>112</v>
      </c>
      <c r="AH67" s="27">
        <f t="shared" ref="AH67:AH73" si="413">(AG67/12*5*$D67*$G67*$H67*$K67*AH$11)+(AG67/12*4*$E67*$G67*$I67*$K67*AH$12)+(AG67/12*3*$F67*$G67*$I67*$K67*AH$12)</f>
        <v>9234225.975333333</v>
      </c>
      <c r="AI67" s="27">
        <v>0</v>
      </c>
      <c r="AJ67" s="27">
        <f t="shared" ref="AJ67:AJ73" si="414">(AI67/12*5*$D67*$G67*$H67*$K67*AJ$11)+(AI67/12*4*$E67*$G67*$I67*$K67*AJ$12)+(AI67/12*3*$F67*$G67*$I67*$K67*AJ$12)</f>
        <v>0</v>
      </c>
      <c r="AK67" s="27"/>
      <c r="AL67" s="27">
        <f t="shared" ref="AL67:AL73" si="415">(AK67/12*5*$D67*$G67*$H67*$K67*AL$11)+(AK67/12*4*$E67*$G67*$I67*$K67*AL$12)+(AK67/12*3*$F67*$G67*$I67*$K67*AL$12)</f>
        <v>0</v>
      </c>
      <c r="AM67" s="30">
        <v>0</v>
      </c>
      <c r="AN67" s="27">
        <f t="shared" ref="AN67:AN73" si="416">(AM67/12*5*$D67*$G67*$H67*$K67*AN$11)+(AM67/12*4*$E67*$G67*$I67*$K67*AN$12)+(AM67/12*3*$F67*$G67*$I67*$K67*AN$12)</f>
        <v>0</v>
      </c>
      <c r="AO67" s="31">
        <v>0</v>
      </c>
      <c r="AP67" s="27">
        <f t="shared" ref="AP67:AP73" si="417">(AO67/12*5*$D67*$G67*$H67*$L67*AP$11)+(AO67/12*4*$E67*$G67*$I67*$L67*AP$12)+(AO67/12*3*$F67*$G67*$I67*$L67*AP$12)</f>
        <v>0</v>
      </c>
      <c r="AQ67" s="27">
        <v>0</v>
      </c>
      <c r="AR67" s="27">
        <f t="shared" ref="AR67:AR73" si="418">(AQ67/12*5*$D67*$G67*$H67*$L67*AR$11)+(AQ67/12*4*$E67*$G67*$I67*$L67*AR$12)+(AQ67/12*3*$F67*$G67*$I67*$L67*AR$12)</f>
        <v>0</v>
      </c>
      <c r="AS67" s="27">
        <v>10</v>
      </c>
      <c r="AT67" s="27">
        <f t="shared" ref="AT67:AT73" si="419">(AS67/12*5*$D67*$G67*$H67*$L67*AT$11)+(AS67/12*4*$E67*$G67*$I67*$L67*AT$12)+(AS67/12*3*$F67*$G67*$I67*$L67*AT$13)</f>
        <v>953007.65980000002</v>
      </c>
      <c r="AU67" s="27">
        <v>0</v>
      </c>
      <c r="AV67" s="27">
        <f t="shared" ref="AV67:AV73" si="420">(AU67/12*5*$D67*$G67*$H67*$L67*AV$11)+(AU67/12*4*$E67*$G67*$I67*$L67*AV$12)+(AU67/12*3*$F67*$G67*$I67*$L67*AV$12)</f>
        <v>0</v>
      </c>
      <c r="AW67" s="27"/>
      <c r="AX67" s="27">
        <f t="shared" ref="AX67:AX73" si="421">(AW67/12*5*$D67*$G67*$H67*$K67*AX$11)+(AW67/12*4*$E67*$G67*$I67*$K67*AX$12)+(AW67/12*3*$F67*$G67*$I67*$K67*AX$12)</f>
        <v>0</v>
      </c>
      <c r="AY67" s="27"/>
      <c r="AZ67" s="27">
        <f t="shared" ref="AZ67:AZ73" si="422">(AY67/12*5*$D67*$G67*$H67*$K67*AZ$11)+(AY67/12*4*$E67*$G67*$I67*$K67*AZ$12)+(AY67/12*3*$F67*$G67*$I67*$K67*AZ$12)</f>
        <v>0</v>
      </c>
      <c r="BA67" s="27">
        <v>0</v>
      </c>
      <c r="BB67" s="27">
        <f t="shared" ref="BB67:BB73" si="423">(BA67/12*5*$D67*$G67*$H67*$L67*BB$11)+(BA67/12*4*$E67*$G67*$I67*$L67*BB$12)+(BA67/12*3*$F67*$G67*$I67*$L67*BB$12)</f>
        <v>0</v>
      </c>
      <c r="BC67" s="27">
        <v>0</v>
      </c>
      <c r="BD67" s="27">
        <f t="shared" ref="BD67:BD73" si="424">(BC67/12*5*$D67*$G67*$H67*$K67*BD$11)+(BC67/12*4*$E67*$G67*$I67*$K67*BD$12)+(BC67/12*3*$F67*$G67*$I67*$K67*BD$12)</f>
        <v>0</v>
      </c>
      <c r="BE67" s="27">
        <v>0</v>
      </c>
      <c r="BF67" s="27">
        <f t="shared" ref="BF67:BF73" si="425">(BE67/12*5*$D67*$G67*$H67*$K67*BF$11)+(BE67/12*4*$E67*$G67*$I67*$K67*BF$12)+(BE67/12*3*$F67*$G67*$I67*$K67*BF$12)</f>
        <v>0</v>
      </c>
      <c r="BG67" s="27">
        <v>0</v>
      </c>
      <c r="BH67" s="27">
        <f t="shared" ref="BH67:BH73" si="426">(BG67/12*5*$D67*$G67*$H67*$K67*BH$11)+(BG67/12*4*$E67*$G67*$I67*$K67*BH$12)+(BG67/12*3*$F67*$G67*$I67*$K67*BH$12)</f>
        <v>0</v>
      </c>
      <c r="BI67" s="27">
        <v>0</v>
      </c>
      <c r="BJ67" s="27">
        <f t="shared" ref="BJ67:BJ73" si="427">(BI67/12*5*$D67*$G67*$H67*$L67*BJ$11)+(BI67/12*4*$E67*$G67*$I67*$L67*BJ$12)+(BI67/12*3*$F67*$G67*$I67*$L67*BJ$12)</f>
        <v>0</v>
      </c>
      <c r="BK67" s="27">
        <v>0</v>
      </c>
      <c r="BL67" s="27">
        <f t="shared" ref="BL67:BL73" si="428">(BK67/12*5*$D67*$G67*$H67*$K67*BL$11)+(BK67/12*4*$E67*$G67*$I67*$K67*BL$12)+(BK67/12*3*$F67*$G67*$I67*$K67*BL$12)</f>
        <v>0</v>
      </c>
      <c r="BM67" s="27">
        <v>0</v>
      </c>
      <c r="BN67" s="27">
        <f t="shared" ref="BN67:BN73" si="429">(BM67/12*5*$D67*$G67*$H67*$K67*BN$11)+(BM67/12*4*$E67*$G67*$I67*$K67*BN$12)+(BM67/12*3*$F67*$G67*$I67*$K67*BN$12)</f>
        <v>0</v>
      </c>
      <c r="BO67" s="37"/>
      <c r="BP67" s="27">
        <f t="shared" ref="BP67:BP73" si="430">(BO67/12*5*$D67*$G67*$H67*$L67*BP$11)+(BO67/12*4*$E67*$G67*$I67*$L67*BP$12)+(BO67/12*3*$F67*$G67*$I67*$L67*BP$12)</f>
        <v>0</v>
      </c>
      <c r="BQ67" s="27">
        <v>0</v>
      </c>
      <c r="BR67" s="27">
        <f t="shared" ref="BR67:BR73" si="431">(BQ67/12*5*$D67*$G67*$H67*$L67*BR$11)+(BQ67/12*4*$E67*$G67*$I67*$L67*BR$12)+(BQ67/12*3*$F67*$G67*$I67*$L67*BR$12)</f>
        <v>0</v>
      </c>
      <c r="BS67" s="27">
        <v>0</v>
      </c>
      <c r="BT67" s="27">
        <f t="shared" ref="BT67:BT73" si="432">(BS67/12*5*$D67*$G67*$H67*$K67*BT$11)+(BS67/12*4*$E67*$G67*$I67*$K67*BT$12)+(BS67/12*3*$F67*$G67*$I67*$K67*BT$12)</f>
        <v>0</v>
      </c>
      <c r="BU67" s="27">
        <v>0</v>
      </c>
      <c r="BV67" s="27">
        <f t="shared" ref="BV67:BV73" si="433">(BU67/12*5*$D67*$G67*$H67*$K67*BV$11)+(BU67/12*4*$E67*$G67*$I67*$K67*BV$12)+(BU67/12*3*$F67*$G67*$I67*$K67*BV$12)</f>
        <v>0</v>
      </c>
      <c r="BW67" s="27">
        <v>0</v>
      </c>
      <c r="BX67" s="27">
        <f t="shared" ref="BX67:BX73" si="434">(BW67/12*5*$D67*$G67*$H67*$L67*BX$11)+(BW67/12*4*$E67*$G67*$I67*$L67*BX$12)+(BW67/12*3*$F67*$G67*$I67*$L67*BX$12)</f>
        <v>0</v>
      </c>
      <c r="BY67" s="27"/>
      <c r="BZ67" s="27">
        <f t="shared" ref="BZ67:BZ73" si="435">(BY67/12*5*$D67*$G67*$H67*$L67*BZ$11)+(BY67/12*4*$E67*$G67*$I67*$L67*BZ$12)+(BY67/12*3*$F67*$G67*$I67*$L67*BZ$12)</f>
        <v>0</v>
      </c>
      <c r="CA67" s="27">
        <v>0</v>
      </c>
      <c r="CB67" s="27">
        <f t="shared" ref="CB67:CB73" si="436">(CA67/12*5*$D67*$G67*$H67*$K67*CB$11)+(CA67/12*4*$E67*$G67*$I67*$K67*CB$12)+(CA67/12*3*$F67*$G67*$I67*$K67*CB$12)</f>
        <v>0</v>
      </c>
      <c r="CC67" s="27">
        <v>0</v>
      </c>
      <c r="CD67" s="27">
        <f t="shared" ref="CD67:CD73" si="437">(CC67/12*5*$D67*$G67*$H67*$L67*CD$11)+(CC67/12*4*$E67*$G67*$I67*$L67*CD$12)+(CC67/12*3*$F67*$G67*$I67*$L67*CD$12)</f>
        <v>0</v>
      </c>
      <c r="CE67" s="27">
        <v>0</v>
      </c>
      <c r="CF67" s="27">
        <f t="shared" ref="CF67:CF73" si="438">(CE67/12*5*$D67*$G67*$H67*$K67*CF$11)+(CE67/12*4*$E67*$G67*$I67*$K67*CF$12)+(CE67/12*3*$F67*$G67*$I67*$K67*CF$12)</f>
        <v>0</v>
      </c>
      <c r="CG67" s="27"/>
      <c r="CH67" s="27">
        <f t="shared" ref="CH67:CH73" si="439">(CG67/12*5*$D67*$G67*$H67*$K67*CH$11)+(CG67/12*4*$E67*$G67*$I67*$K67*CH$12)+(CG67/12*3*$F67*$G67*$I67*$K67*CH$12)</f>
        <v>0</v>
      </c>
      <c r="CI67" s="27"/>
      <c r="CJ67" s="27">
        <f t="shared" ref="CJ67:CJ73" si="440">(CI67/12*5*$D67*$G67*$H67*$K67*CJ$11)+(CI67/12*4*$E67*$G67*$I67*$K67*CJ$12)+(CI67/12*3*$F67*$G67*$I67*$K67*CJ$12)</f>
        <v>0</v>
      </c>
      <c r="CK67" s="27"/>
      <c r="CL67" s="27">
        <f t="shared" ref="CL67:CL73" si="441">(CK67/12*5*$D67*$G67*$H67*$K67*CL$11)+(CK67/12*4*$E67*$G67*$I67*$K67*CL$12)+(CK67/12*3*$F67*$G67*$I67*$K67*CL$12)</f>
        <v>0</v>
      </c>
      <c r="CM67" s="27"/>
      <c r="CN67" s="27">
        <f t="shared" ref="CN67:CN73" si="442">(CM67/12*5*$D67*$G67*$H67*$L67*CN$11)+(CM67/12*4*$E67*$G67*$I67*$L67*CN$12)+(CM67/12*3*$F67*$G67*$I67*$L67*CN$12)</f>
        <v>0</v>
      </c>
      <c r="CO67" s="27"/>
      <c r="CP67" s="27">
        <f t="shared" ref="CP67:CP73" si="443">(CO67/12*5*$D67*$G67*$H67*$L67*CP$11)+(CO67/12*4*$E67*$G67*$I67*$L67*CP$12)+(CO67/12*3*$F67*$G67*$I67*$L67*CP$12)</f>
        <v>0</v>
      </c>
      <c r="CQ67" s="32"/>
      <c r="CR67" s="27">
        <f t="shared" ref="CR67:CR73" si="444">(CQ67/12*5*$D67*$G67*$H67*$K67*CR$11)+(CQ67/12*4*$E67*$G67*$I67*$K67*CR$12)+(CQ67/12*3*$F67*$G67*$I67*$K67*CR$12)</f>
        <v>0</v>
      </c>
      <c r="CS67" s="27"/>
      <c r="CT67" s="27">
        <f t="shared" ref="CT67:CT73" si="445">(CS67/12*5*$D67*$G67*$H67*$L67*CT$11)+(CS67/12*4*$E67*$G67*$I67*$L67*CT$12)+(CS67/12*3*$F67*$G67*$I67*$L67*CT$12)</f>
        <v>0</v>
      </c>
      <c r="CU67" s="27"/>
      <c r="CV67" s="27">
        <f t="shared" ref="CV67:CV73" si="446">(CU67/12*5*$D67*$G67*$H67*$L67*CV$11)+(CU67/12*4*$E67*$G67*$I67*$L67*CV$12)+(CU67/12*3*$F67*$G67*$I67*$L67*CV$12)</f>
        <v>0</v>
      </c>
      <c r="CW67" s="27"/>
      <c r="CX67" s="27">
        <f t="shared" ref="CX67:CX73" si="447">(CW67/12*5*$D67*$G67*$H67*$L67*CX$11)+(CW67/12*4*$E67*$G67*$I67*$L67*CX$12)+(CW67/12*3*$F67*$G67*$I67*$L67*CX$12)</f>
        <v>0</v>
      </c>
      <c r="CY67" s="27"/>
      <c r="CZ67" s="27">
        <f t="shared" ref="CZ67:CZ73" si="448">(CY67/12*5*$D67*$G67*$H67*$L67*CZ$11)+(CY67/12*4*$E67*$G67*$I67*$L67*CZ$12)+(CY67/12*3*$F67*$G67*$I67*$L67*CZ$12)</f>
        <v>0</v>
      </c>
      <c r="DA67" s="27"/>
      <c r="DB67" s="27">
        <f t="shared" ref="DB67:DB73" si="449">(DA67/12*5*$D67*$G67*$H67*$L67*DB$11)+(DA67/12*4*$E67*$G67*$I67*$L67*DB$12)+(DA67/12*3*$F67*$G67*$I67*$L67*DB$12)</f>
        <v>0</v>
      </c>
      <c r="DC67" s="27"/>
      <c r="DD67" s="27">
        <f t="shared" ref="DD67:DD73" si="450">(DC67/12*5*$D67*$G67*$H67*$K67*DD$11)+(DC67/12*4*$E67*$G67*$I67*$K67*DD$12)+(DC67/12*3*$F67*$G67*$I67*$K67*DD$12)</f>
        <v>0</v>
      </c>
      <c r="DE67" s="27"/>
      <c r="DF67" s="27">
        <f t="shared" ref="DF67:DF73" si="451">(DE67/12*5*$D67*$G67*$H67*$K67*DF$11)+(DE67/12*4*$E67*$G67*$I67*$K67*DF$12)+(DE67/12*3*$F67*$G67*$I67*$K67*DF$12)</f>
        <v>0</v>
      </c>
      <c r="DG67" s="27"/>
      <c r="DH67" s="27">
        <f t="shared" ref="DH67:DH73" si="452">(DG67/12*5*$D67*$G67*$H67*$L67*DH$11)+(DG67/12*4*$E67*$G67*$I67*$L67*DH$12)+(DG67/12*3*$F67*$G67*$I67*$L67*DH$12)</f>
        <v>0</v>
      </c>
      <c r="DI67" s="27"/>
      <c r="DJ67" s="27">
        <f t="shared" ref="DJ67:DJ73" si="453">(DI67/12*5*$D67*$G67*$H67*$L67*DJ$11)+(DI67/12*4*$E67*$G67*$I67*$L67*DJ$12)+(DI67/12*3*$F67*$G67*$I67*$L67*DJ$12)</f>
        <v>0</v>
      </c>
      <c r="DK67" s="27"/>
      <c r="DL67" s="27">
        <f t="shared" ref="DL67:DL73" si="454">(DK67/12*5*$D67*$G67*$H67*$M67*DL$11)+(DK67/12*4*$E67*$G67*$I67*$M67*DL$12)+(DK67/12*3*$F67*$G67*$I67*$M67*DL$12)</f>
        <v>0</v>
      </c>
      <c r="DM67" s="27"/>
      <c r="DN67" s="27">
        <f t="shared" si="292"/>
        <v>0</v>
      </c>
      <c r="DO67" s="27"/>
      <c r="DP67" s="27">
        <f t="shared" si="57"/>
        <v>0</v>
      </c>
      <c r="DQ67" s="27">
        <f t="shared" ref="DQ67:DR73" si="455">SUM(O67,Q67,S67,U67,W67,Y67,AA67,AC67,AE67,AG67,AI67,AK67,AM67,AO67,AQ67,AS67,AU67,AW67,AY67,BA67,BC67,BE67,BG67,BI67,BK67,BM67,BO67,BQ67,BS67,BU67,BW67,BY67,CA67,CC67,CE67,CG67,CI67,CK67,CM67,CO67,CQ67,CS67,CU67,CW67,CY67,DA67,DC67,DE67,DG67,DI67,DK67,DM67,DO67)</f>
        <v>127</v>
      </c>
      <c r="DR67" s="27">
        <f t="shared" si="455"/>
        <v>10672465.6143</v>
      </c>
      <c r="DS67" s="38">
        <f t="shared" ref="DS67:DS73" si="456">ROUND(DQ67*I67,0)</f>
        <v>127</v>
      </c>
      <c r="DT67" s="67">
        <f t="shared" si="2"/>
        <v>1</v>
      </c>
    </row>
    <row r="68" spans="1:124" ht="15.75" customHeight="1" x14ac:dyDescent="0.25">
      <c r="A68" s="77"/>
      <c r="B68" s="35">
        <v>45</v>
      </c>
      <c r="C68" s="23" t="s">
        <v>193</v>
      </c>
      <c r="D68" s="79">
        <f t="shared" si="60"/>
        <v>19063</v>
      </c>
      <c r="E68" s="80">
        <v>18530</v>
      </c>
      <c r="F68" s="80">
        <v>18715</v>
      </c>
      <c r="G68" s="36">
        <v>5.33</v>
      </c>
      <c r="H68" s="25">
        <v>1</v>
      </c>
      <c r="I68" s="25">
        <v>1</v>
      </c>
      <c r="J68" s="26"/>
      <c r="K68" s="24">
        <v>1.4</v>
      </c>
      <c r="L68" s="24">
        <v>1.68</v>
      </c>
      <c r="M68" s="24">
        <v>2.23</v>
      </c>
      <c r="N68" s="24">
        <v>2.57</v>
      </c>
      <c r="O68" s="27">
        <v>0</v>
      </c>
      <c r="P68" s="27">
        <f t="shared" si="404"/>
        <v>0</v>
      </c>
      <c r="Q68" s="27">
        <v>0</v>
      </c>
      <c r="R68" s="27">
        <f t="shared" si="405"/>
        <v>0</v>
      </c>
      <c r="S68" s="27"/>
      <c r="T68" s="27">
        <f t="shared" si="406"/>
        <v>0</v>
      </c>
      <c r="U68" s="27"/>
      <c r="V68" s="27">
        <f t="shared" si="407"/>
        <v>0</v>
      </c>
      <c r="W68" s="27"/>
      <c r="X68" s="27">
        <f t="shared" si="408"/>
        <v>0</v>
      </c>
      <c r="Y68" s="27">
        <v>0</v>
      </c>
      <c r="Z68" s="27">
        <f t="shared" si="409"/>
        <v>0</v>
      </c>
      <c r="AA68" s="27"/>
      <c r="AB68" s="27">
        <f t="shared" si="410"/>
        <v>0</v>
      </c>
      <c r="AC68" s="27"/>
      <c r="AD68" s="27">
        <f t="shared" si="411"/>
        <v>0</v>
      </c>
      <c r="AE68" s="27">
        <v>13</v>
      </c>
      <c r="AF68" s="27">
        <f t="shared" si="412"/>
        <v>2279438.9041666668</v>
      </c>
      <c r="AG68" s="27">
        <v>2</v>
      </c>
      <c r="AH68" s="27">
        <f t="shared" si="413"/>
        <v>297932.35138333333</v>
      </c>
      <c r="AI68" s="27"/>
      <c r="AJ68" s="27">
        <f t="shared" si="414"/>
        <v>0</v>
      </c>
      <c r="AK68" s="27"/>
      <c r="AL68" s="27">
        <f t="shared" si="415"/>
        <v>0</v>
      </c>
      <c r="AM68" s="30">
        <v>0</v>
      </c>
      <c r="AN68" s="27">
        <f t="shared" si="416"/>
        <v>0</v>
      </c>
      <c r="AO68" s="31">
        <v>0</v>
      </c>
      <c r="AP68" s="27">
        <f t="shared" si="417"/>
        <v>0</v>
      </c>
      <c r="AQ68" s="27"/>
      <c r="AR68" s="27">
        <f t="shared" si="418"/>
        <v>0</v>
      </c>
      <c r="AS68" s="27">
        <v>1</v>
      </c>
      <c r="AT68" s="27">
        <f t="shared" si="419"/>
        <v>172187.485652</v>
      </c>
      <c r="AU68" s="27"/>
      <c r="AV68" s="27">
        <f t="shared" si="420"/>
        <v>0</v>
      </c>
      <c r="AW68" s="27"/>
      <c r="AX68" s="27">
        <f t="shared" si="421"/>
        <v>0</v>
      </c>
      <c r="AY68" s="27"/>
      <c r="AZ68" s="27">
        <f t="shared" si="422"/>
        <v>0</v>
      </c>
      <c r="BA68" s="27"/>
      <c r="BB68" s="27">
        <f t="shared" si="423"/>
        <v>0</v>
      </c>
      <c r="BC68" s="27"/>
      <c r="BD68" s="27">
        <f t="shared" si="424"/>
        <v>0</v>
      </c>
      <c r="BE68" s="27"/>
      <c r="BF68" s="27">
        <f t="shared" si="425"/>
        <v>0</v>
      </c>
      <c r="BG68" s="27"/>
      <c r="BH68" s="27">
        <f t="shared" si="426"/>
        <v>0</v>
      </c>
      <c r="BI68" s="27"/>
      <c r="BJ68" s="27">
        <f t="shared" si="427"/>
        <v>0</v>
      </c>
      <c r="BK68" s="27">
        <v>0</v>
      </c>
      <c r="BL68" s="27">
        <f t="shared" si="428"/>
        <v>0</v>
      </c>
      <c r="BM68" s="27"/>
      <c r="BN68" s="27">
        <f t="shared" si="429"/>
        <v>0</v>
      </c>
      <c r="BO68" s="37"/>
      <c r="BP68" s="27">
        <f t="shared" si="430"/>
        <v>0</v>
      </c>
      <c r="BQ68" s="27"/>
      <c r="BR68" s="27">
        <f t="shared" si="431"/>
        <v>0</v>
      </c>
      <c r="BS68" s="27"/>
      <c r="BT68" s="27">
        <f t="shared" si="432"/>
        <v>0</v>
      </c>
      <c r="BU68" s="27"/>
      <c r="BV68" s="27">
        <f t="shared" si="433"/>
        <v>0</v>
      </c>
      <c r="BW68" s="27"/>
      <c r="BX68" s="27">
        <f t="shared" si="434"/>
        <v>0</v>
      </c>
      <c r="BY68" s="27"/>
      <c r="BZ68" s="27">
        <f t="shared" si="435"/>
        <v>0</v>
      </c>
      <c r="CA68" s="27"/>
      <c r="CB68" s="27">
        <f t="shared" si="436"/>
        <v>0</v>
      </c>
      <c r="CC68" s="27"/>
      <c r="CD68" s="27">
        <f t="shared" si="437"/>
        <v>0</v>
      </c>
      <c r="CE68" s="27"/>
      <c r="CF68" s="27">
        <f t="shared" si="438"/>
        <v>0</v>
      </c>
      <c r="CG68" s="27"/>
      <c r="CH68" s="27">
        <f t="shared" si="439"/>
        <v>0</v>
      </c>
      <c r="CI68" s="27"/>
      <c r="CJ68" s="27">
        <f t="shared" si="440"/>
        <v>0</v>
      </c>
      <c r="CK68" s="27"/>
      <c r="CL68" s="27">
        <f t="shared" si="441"/>
        <v>0</v>
      </c>
      <c r="CM68" s="27"/>
      <c r="CN68" s="27">
        <f t="shared" si="442"/>
        <v>0</v>
      </c>
      <c r="CO68" s="27"/>
      <c r="CP68" s="27">
        <f t="shared" si="443"/>
        <v>0</v>
      </c>
      <c r="CQ68" s="32"/>
      <c r="CR68" s="27">
        <f t="shared" si="444"/>
        <v>0</v>
      </c>
      <c r="CS68" s="27"/>
      <c r="CT68" s="27">
        <f t="shared" si="445"/>
        <v>0</v>
      </c>
      <c r="CU68" s="27"/>
      <c r="CV68" s="27">
        <f t="shared" si="446"/>
        <v>0</v>
      </c>
      <c r="CW68" s="27"/>
      <c r="CX68" s="27">
        <f t="shared" si="447"/>
        <v>0</v>
      </c>
      <c r="CY68" s="27"/>
      <c r="CZ68" s="27">
        <f t="shared" si="448"/>
        <v>0</v>
      </c>
      <c r="DA68" s="27"/>
      <c r="DB68" s="27">
        <f t="shared" si="449"/>
        <v>0</v>
      </c>
      <c r="DC68" s="27"/>
      <c r="DD68" s="27">
        <f t="shared" si="450"/>
        <v>0</v>
      </c>
      <c r="DE68" s="27"/>
      <c r="DF68" s="27">
        <f t="shared" si="451"/>
        <v>0</v>
      </c>
      <c r="DG68" s="27"/>
      <c r="DH68" s="27">
        <f t="shared" si="452"/>
        <v>0</v>
      </c>
      <c r="DI68" s="27"/>
      <c r="DJ68" s="27">
        <f t="shared" si="453"/>
        <v>0</v>
      </c>
      <c r="DK68" s="27"/>
      <c r="DL68" s="27">
        <f t="shared" si="454"/>
        <v>0</v>
      </c>
      <c r="DM68" s="27"/>
      <c r="DN68" s="27">
        <f t="shared" si="292"/>
        <v>0</v>
      </c>
      <c r="DO68" s="27"/>
      <c r="DP68" s="27">
        <f t="shared" si="57"/>
        <v>0</v>
      </c>
      <c r="DQ68" s="27">
        <f t="shared" si="455"/>
        <v>16</v>
      </c>
      <c r="DR68" s="27">
        <f t="shared" si="455"/>
        <v>2749558.7412020001</v>
      </c>
      <c r="DS68" s="38">
        <f t="shared" si="456"/>
        <v>16</v>
      </c>
      <c r="DT68" s="67">
        <f t="shared" si="2"/>
        <v>1</v>
      </c>
    </row>
    <row r="69" spans="1:124" ht="15.75" customHeight="1" x14ac:dyDescent="0.25">
      <c r="A69" s="77"/>
      <c r="B69" s="35">
        <v>46</v>
      </c>
      <c r="C69" s="23" t="s">
        <v>194</v>
      </c>
      <c r="D69" s="79">
        <f t="shared" si="60"/>
        <v>19063</v>
      </c>
      <c r="E69" s="80">
        <v>18530</v>
      </c>
      <c r="F69" s="80">
        <v>18715</v>
      </c>
      <c r="G69" s="36">
        <v>0.77</v>
      </c>
      <c r="H69" s="25">
        <v>1</v>
      </c>
      <c r="I69" s="25">
        <v>1</v>
      </c>
      <c r="J69" s="26"/>
      <c r="K69" s="24">
        <v>1.4</v>
      </c>
      <c r="L69" s="24">
        <v>1.68</v>
      </c>
      <c r="M69" s="24">
        <v>2.23</v>
      </c>
      <c r="N69" s="24">
        <v>2.57</v>
      </c>
      <c r="O69" s="27">
        <v>0</v>
      </c>
      <c r="P69" s="27">
        <f t="shared" si="404"/>
        <v>0</v>
      </c>
      <c r="Q69" s="27">
        <v>0</v>
      </c>
      <c r="R69" s="27">
        <f t="shared" si="405"/>
        <v>0</v>
      </c>
      <c r="S69" s="27"/>
      <c r="T69" s="27">
        <f t="shared" si="406"/>
        <v>0</v>
      </c>
      <c r="U69" s="27"/>
      <c r="V69" s="27">
        <f t="shared" si="407"/>
        <v>0</v>
      </c>
      <c r="W69" s="27"/>
      <c r="X69" s="27">
        <f t="shared" si="408"/>
        <v>0</v>
      </c>
      <c r="Y69" s="27">
        <v>0</v>
      </c>
      <c r="Z69" s="27">
        <f t="shared" si="409"/>
        <v>0</v>
      </c>
      <c r="AA69" s="27"/>
      <c r="AB69" s="27">
        <f t="shared" si="410"/>
        <v>0</v>
      </c>
      <c r="AC69" s="27"/>
      <c r="AD69" s="27">
        <f t="shared" si="411"/>
        <v>0</v>
      </c>
      <c r="AE69" s="27">
        <v>0</v>
      </c>
      <c r="AF69" s="27">
        <f t="shared" si="412"/>
        <v>0</v>
      </c>
      <c r="AG69" s="27">
        <v>252</v>
      </c>
      <c r="AH69" s="27">
        <f t="shared" si="413"/>
        <v>5423151.3567000004</v>
      </c>
      <c r="AI69" s="27"/>
      <c r="AJ69" s="27">
        <f t="shared" si="414"/>
        <v>0</v>
      </c>
      <c r="AK69" s="34"/>
      <c r="AL69" s="27">
        <f t="shared" si="415"/>
        <v>0</v>
      </c>
      <c r="AM69" s="30">
        <v>0</v>
      </c>
      <c r="AN69" s="27">
        <f t="shared" si="416"/>
        <v>0</v>
      </c>
      <c r="AO69" s="31">
        <v>3</v>
      </c>
      <c r="AP69" s="27">
        <f t="shared" si="417"/>
        <v>74625.345564000003</v>
      </c>
      <c r="AQ69" s="27"/>
      <c r="AR69" s="27">
        <f t="shared" si="418"/>
        <v>0</v>
      </c>
      <c r="AS69" s="27">
        <v>115</v>
      </c>
      <c r="AT69" s="27">
        <f t="shared" si="419"/>
        <v>2860638.2466200003</v>
      </c>
      <c r="AU69" s="27"/>
      <c r="AV69" s="27">
        <f t="shared" si="420"/>
        <v>0</v>
      </c>
      <c r="AW69" s="27"/>
      <c r="AX69" s="27">
        <f t="shared" si="421"/>
        <v>0</v>
      </c>
      <c r="AY69" s="27"/>
      <c r="AZ69" s="27">
        <f t="shared" si="422"/>
        <v>0</v>
      </c>
      <c r="BA69" s="27">
        <v>3</v>
      </c>
      <c r="BB69" s="27">
        <f t="shared" si="423"/>
        <v>72587.809139999998</v>
      </c>
      <c r="BC69" s="27"/>
      <c r="BD69" s="27">
        <f t="shared" si="424"/>
        <v>0</v>
      </c>
      <c r="BE69" s="27"/>
      <c r="BF69" s="27">
        <f t="shared" si="425"/>
        <v>0</v>
      </c>
      <c r="BG69" s="27"/>
      <c r="BH69" s="27">
        <f t="shared" si="426"/>
        <v>0</v>
      </c>
      <c r="BI69" s="27"/>
      <c r="BJ69" s="27">
        <f t="shared" si="427"/>
        <v>0</v>
      </c>
      <c r="BK69" s="27">
        <v>2</v>
      </c>
      <c r="BL69" s="27">
        <f t="shared" si="428"/>
        <v>43332.007564999993</v>
      </c>
      <c r="BM69" s="27"/>
      <c r="BN69" s="27">
        <f t="shared" si="429"/>
        <v>0</v>
      </c>
      <c r="BO69" s="37"/>
      <c r="BP69" s="27">
        <f t="shared" si="430"/>
        <v>0</v>
      </c>
      <c r="BQ69" s="27"/>
      <c r="BR69" s="27">
        <f t="shared" si="431"/>
        <v>0</v>
      </c>
      <c r="BS69" s="27"/>
      <c r="BT69" s="27">
        <f t="shared" si="432"/>
        <v>0</v>
      </c>
      <c r="BU69" s="27"/>
      <c r="BV69" s="27">
        <f t="shared" si="433"/>
        <v>0</v>
      </c>
      <c r="BW69" s="27"/>
      <c r="BX69" s="27">
        <f t="shared" si="434"/>
        <v>0</v>
      </c>
      <c r="BY69" s="27"/>
      <c r="BZ69" s="27">
        <f t="shared" si="435"/>
        <v>0</v>
      </c>
      <c r="CA69" s="27"/>
      <c r="CB69" s="27">
        <f t="shared" si="436"/>
        <v>0</v>
      </c>
      <c r="CC69" s="27"/>
      <c r="CD69" s="27">
        <f t="shared" si="437"/>
        <v>0</v>
      </c>
      <c r="CE69" s="27"/>
      <c r="CF69" s="27">
        <f t="shared" si="438"/>
        <v>0</v>
      </c>
      <c r="CG69" s="27"/>
      <c r="CH69" s="27">
        <f t="shared" si="439"/>
        <v>0</v>
      </c>
      <c r="CI69" s="27"/>
      <c r="CJ69" s="27">
        <f t="shared" si="440"/>
        <v>0</v>
      </c>
      <c r="CK69" s="27">
        <v>32</v>
      </c>
      <c r="CL69" s="27">
        <f t="shared" si="441"/>
        <v>645224.97013333323</v>
      </c>
      <c r="CM69" s="27">
        <v>24</v>
      </c>
      <c r="CN69" s="27">
        <f t="shared" si="442"/>
        <v>591824.18618399999</v>
      </c>
      <c r="CO69" s="27">
        <v>14</v>
      </c>
      <c r="CP69" s="27">
        <f t="shared" si="443"/>
        <v>396882.60196200002</v>
      </c>
      <c r="CQ69" s="32">
        <v>15</v>
      </c>
      <c r="CR69" s="27">
        <f t="shared" si="444"/>
        <v>343485.02649999992</v>
      </c>
      <c r="CS69" s="27">
        <v>34</v>
      </c>
      <c r="CT69" s="27">
        <f t="shared" si="445"/>
        <v>942058.21925600013</v>
      </c>
      <c r="CU69" s="27"/>
      <c r="CV69" s="27">
        <f t="shared" si="446"/>
        <v>0</v>
      </c>
      <c r="CW69" s="27">
        <v>24</v>
      </c>
      <c r="CX69" s="27">
        <f t="shared" si="447"/>
        <v>666215.26725599996</v>
      </c>
      <c r="CY69" s="27">
        <v>15</v>
      </c>
      <c r="CZ69" s="27">
        <f t="shared" si="448"/>
        <v>415613.92025999993</v>
      </c>
      <c r="DA69" s="27">
        <v>12</v>
      </c>
      <c r="DB69" s="27">
        <f t="shared" si="449"/>
        <v>333107.63362799998</v>
      </c>
      <c r="DC69" s="27">
        <v>8</v>
      </c>
      <c r="DD69" s="27">
        <f t="shared" si="450"/>
        <v>183192.01413333329</v>
      </c>
      <c r="DE69" s="27">
        <v>17</v>
      </c>
      <c r="DF69" s="27">
        <f t="shared" si="451"/>
        <v>400879.58538833336</v>
      </c>
      <c r="DG69" s="27"/>
      <c r="DH69" s="27">
        <f t="shared" si="452"/>
        <v>0</v>
      </c>
      <c r="DI69" s="27">
        <v>10</v>
      </c>
      <c r="DJ69" s="27">
        <f t="shared" si="453"/>
        <v>297975.2622</v>
      </c>
      <c r="DK69" s="27">
        <v>2</v>
      </c>
      <c r="DL69" s="27">
        <f t="shared" si="454"/>
        <v>81560.31826249999</v>
      </c>
      <c r="DM69" s="27">
        <v>9</v>
      </c>
      <c r="DN69" s="27">
        <f t="shared" si="292"/>
        <v>396714.56026124995</v>
      </c>
      <c r="DO69" s="27"/>
      <c r="DP69" s="27">
        <f t="shared" si="57"/>
        <v>0</v>
      </c>
      <c r="DQ69" s="27">
        <f t="shared" si="455"/>
        <v>591</v>
      </c>
      <c r="DR69" s="27">
        <f t="shared" si="455"/>
        <v>14169068.331013748</v>
      </c>
      <c r="DS69" s="38">
        <f t="shared" si="456"/>
        <v>591</v>
      </c>
      <c r="DT69" s="67">
        <f t="shared" si="2"/>
        <v>1</v>
      </c>
    </row>
    <row r="70" spans="1:124" ht="15.75" customHeight="1" x14ac:dyDescent="0.25">
      <c r="A70" s="77"/>
      <c r="B70" s="35">
        <v>47</v>
      </c>
      <c r="C70" s="23" t="s">
        <v>195</v>
      </c>
      <c r="D70" s="79">
        <f t="shared" si="60"/>
        <v>19063</v>
      </c>
      <c r="E70" s="80">
        <v>18530</v>
      </c>
      <c r="F70" s="80">
        <v>18715</v>
      </c>
      <c r="G70" s="36">
        <v>0.97</v>
      </c>
      <c r="H70" s="25">
        <v>1</v>
      </c>
      <c r="I70" s="25">
        <v>1</v>
      </c>
      <c r="J70" s="26"/>
      <c r="K70" s="24">
        <v>1.4</v>
      </c>
      <c r="L70" s="24">
        <v>1.68</v>
      </c>
      <c r="M70" s="24">
        <v>2.23</v>
      </c>
      <c r="N70" s="24">
        <v>2.57</v>
      </c>
      <c r="O70" s="27">
        <v>0</v>
      </c>
      <c r="P70" s="27">
        <f t="shared" si="404"/>
        <v>0</v>
      </c>
      <c r="Q70" s="27">
        <v>0</v>
      </c>
      <c r="R70" s="27">
        <f t="shared" si="405"/>
        <v>0</v>
      </c>
      <c r="S70" s="27"/>
      <c r="T70" s="27">
        <f t="shared" si="406"/>
        <v>0</v>
      </c>
      <c r="U70" s="27"/>
      <c r="V70" s="27">
        <f t="shared" si="407"/>
        <v>0</v>
      </c>
      <c r="W70" s="27"/>
      <c r="X70" s="27">
        <f t="shared" si="408"/>
        <v>0</v>
      </c>
      <c r="Y70" s="27">
        <v>0</v>
      </c>
      <c r="Z70" s="27">
        <f t="shared" si="409"/>
        <v>0</v>
      </c>
      <c r="AA70" s="27"/>
      <c r="AB70" s="27">
        <f t="shared" si="410"/>
        <v>0</v>
      </c>
      <c r="AC70" s="27"/>
      <c r="AD70" s="27">
        <f t="shared" si="411"/>
        <v>0</v>
      </c>
      <c r="AE70" s="27">
        <v>0</v>
      </c>
      <c r="AF70" s="27">
        <f t="shared" si="412"/>
        <v>0</v>
      </c>
      <c r="AG70" s="27">
        <v>5</v>
      </c>
      <c r="AH70" s="27">
        <f t="shared" si="413"/>
        <v>135550.83529166668</v>
      </c>
      <c r="AI70" s="27"/>
      <c r="AJ70" s="27">
        <f t="shared" si="414"/>
        <v>0</v>
      </c>
      <c r="AK70" s="27"/>
      <c r="AL70" s="27">
        <f t="shared" si="415"/>
        <v>0</v>
      </c>
      <c r="AM70" s="30">
        <v>0</v>
      </c>
      <c r="AN70" s="27">
        <f t="shared" si="416"/>
        <v>0</v>
      </c>
      <c r="AO70" s="31">
        <v>0</v>
      </c>
      <c r="AP70" s="27">
        <f t="shared" si="417"/>
        <v>0</v>
      </c>
      <c r="AQ70" s="27"/>
      <c r="AR70" s="27">
        <f t="shared" si="418"/>
        <v>0</v>
      </c>
      <c r="AS70" s="27"/>
      <c r="AT70" s="27">
        <f t="shared" si="419"/>
        <v>0</v>
      </c>
      <c r="AU70" s="27"/>
      <c r="AV70" s="27">
        <f t="shared" si="420"/>
        <v>0</v>
      </c>
      <c r="AW70" s="27"/>
      <c r="AX70" s="27">
        <f t="shared" si="421"/>
        <v>0</v>
      </c>
      <c r="AY70" s="27"/>
      <c r="AZ70" s="27">
        <f t="shared" si="422"/>
        <v>0</v>
      </c>
      <c r="BA70" s="27"/>
      <c r="BB70" s="27">
        <f t="shared" si="423"/>
        <v>0</v>
      </c>
      <c r="BC70" s="27"/>
      <c r="BD70" s="27">
        <f t="shared" si="424"/>
        <v>0</v>
      </c>
      <c r="BE70" s="27"/>
      <c r="BF70" s="27">
        <f t="shared" si="425"/>
        <v>0</v>
      </c>
      <c r="BG70" s="27"/>
      <c r="BH70" s="27">
        <f t="shared" si="426"/>
        <v>0</v>
      </c>
      <c r="BI70" s="27"/>
      <c r="BJ70" s="27">
        <f t="shared" si="427"/>
        <v>0</v>
      </c>
      <c r="BK70" s="27">
        <v>0</v>
      </c>
      <c r="BL70" s="27">
        <f t="shared" si="428"/>
        <v>0</v>
      </c>
      <c r="BM70" s="27"/>
      <c r="BN70" s="27">
        <f t="shared" si="429"/>
        <v>0</v>
      </c>
      <c r="BO70" s="37"/>
      <c r="BP70" s="27">
        <f t="shared" si="430"/>
        <v>0</v>
      </c>
      <c r="BQ70" s="27"/>
      <c r="BR70" s="27">
        <f t="shared" si="431"/>
        <v>0</v>
      </c>
      <c r="BS70" s="27"/>
      <c r="BT70" s="27">
        <f t="shared" si="432"/>
        <v>0</v>
      </c>
      <c r="BU70" s="27"/>
      <c r="BV70" s="27">
        <f t="shared" si="433"/>
        <v>0</v>
      </c>
      <c r="BW70" s="27"/>
      <c r="BX70" s="27">
        <f t="shared" si="434"/>
        <v>0</v>
      </c>
      <c r="BY70" s="27"/>
      <c r="BZ70" s="27">
        <f t="shared" si="435"/>
        <v>0</v>
      </c>
      <c r="CA70" s="27"/>
      <c r="CB70" s="27">
        <f t="shared" si="436"/>
        <v>0</v>
      </c>
      <c r="CC70" s="27"/>
      <c r="CD70" s="27">
        <f t="shared" si="437"/>
        <v>0</v>
      </c>
      <c r="CE70" s="27"/>
      <c r="CF70" s="27">
        <f t="shared" si="438"/>
        <v>0</v>
      </c>
      <c r="CG70" s="27"/>
      <c r="CH70" s="27">
        <f t="shared" si="439"/>
        <v>0</v>
      </c>
      <c r="CI70" s="27"/>
      <c r="CJ70" s="27">
        <f t="shared" si="440"/>
        <v>0</v>
      </c>
      <c r="CK70" s="27"/>
      <c r="CL70" s="27">
        <f t="shared" si="441"/>
        <v>0</v>
      </c>
      <c r="CM70" s="27"/>
      <c r="CN70" s="27">
        <f t="shared" si="442"/>
        <v>0</v>
      </c>
      <c r="CO70" s="27"/>
      <c r="CP70" s="27">
        <f t="shared" si="443"/>
        <v>0</v>
      </c>
      <c r="CQ70" s="32"/>
      <c r="CR70" s="27">
        <f t="shared" si="444"/>
        <v>0</v>
      </c>
      <c r="CS70" s="27"/>
      <c r="CT70" s="27">
        <f t="shared" si="445"/>
        <v>0</v>
      </c>
      <c r="CU70" s="27"/>
      <c r="CV70" s="27">
        <f t="shared" si="446"/>
        <v>0</v>
      </c>
      <c r="CW70" s="27"/>
      <c r="CX70" s="27">
        <f t="shared" si="447"/>
        <v>0</v>
      </c>
      <c r="CY70" s="27"/>
      <c r="CZ70" s="27">
        <f t="shared" si="448"/>
        <v>0</v>
      </c>
      <c r="DA70" s="27"/>
      <c r="DB70" s="27">
        <f t="shared" si="449"/>
        <v>0</v>
      </c>
      <c r="DC70" s="27"/>
      <c r="DD70" s="27">
        <f t="shared" si="450"/>
        <v>0</v>
      </c>
      <c r="DE70" s="27"/>
      <c r="DF70" s="27">
        <f t="shared" si="451"/>
        <v>0</v>
      </c>
      <c r="DG70" s="27"/>
      <c r="DH70" s="27">
        <f t="shared" si="452"/>
        <v>0</v>
      </c>
      <c r="DI70" s="27"/>
      <c r="DJ70" s="27">
        <f t="shared" si="453"/>
        <v>0</v>
      </c>
      <c r="DK70" s="27"/>
      <c r="DL70" s="27">
        <f t="shared" si="454"/>
        <v>0</v>
      </c>
      <c r="DM70" s="27"/>
      <c r="DN70" s="27">
        <f t="shared" si="292"/>
        <v>0</v>
      </c>
      <c r="DO70" s="27"/>
      <c r="DP70" s="27">
        <f t="shared" si="57"/>
        <v>0</v>
      </c>
      <c r="DQ70" s="27">
        <f t="shared" si="455"/>
        <v>5</v>
      </c>
      <c r="DR70" s="27">
        <f t="shared" si="455"/>
        <v>135550.83529166668</v>
      </c>
      <c r="DS70" s="38">
        <f t="shared" si="456"/>
        <v>5</v>
      </c>
      <c r="DT70" s="67">
        <f t="shared" si="2"/>
        <v>1</v>
      </c>
    </row>
    <row r="71" spans="1:124" ht="36" customHeight="1" x14ac:dyDescent="0.25">
      <c r="A71" s="77"/>
      <c r="B71" s="35">
        <v>48</v>
      </c>
      <c r="C71" s="23" t="s">
        <v>196</v>
      </c>
      <c r="D71" s="79">
        <f t="shared" si="60"/>
        <v>19063</v>
      </c>
      <c r="E71" s="80">
        <v>18530</v>
      </c>
      <c r="F71" s="80">
        <v>18715</v>
      </c>
      <c r="G71" s="36">
        <v>0.88</v>
      </c>
      <c r="H71" s="25">
        <v>1</v>
      </c>
      <c r="I71" s="25">
        <v>1</v>
      </c>
      <c r="J71" s="26"/>
      <c r="K71" s="24">
        <v>1.4</v>
      </c>
      <c r="L71" s="24">
        <v>1.68</v>
      </c>
      <c r="M71" s="24">
        <v>2.23</v>
      </c>
      <c r="N71" s="24">
        <v>2.57</v>
      </c>
      <c r="O71" s="27">
        <v>0</v>
      </c>
      <c r="P71" s="27">
        <f t="shared" si="404"/>
        <v>0</v>
      </c>
      <c r="Q71" s="27">
        <v>0</v>
      </c>
      <c r="R71" s="27">
        <f t="shared" si="405"/>
        <v>0</v>
      </c>
      <c r="S71" s="27"/>
      <c r="T71" s="27">
        <f t="shared" si="406"/>
        <v>0</v>
      </c>
      <c r="U71" s="27"/>
      <c r="V71" s="27">
        <f t="shared" si="407"/>
        <v>0</v>
      </c>
      <c r="W71" s="27"/>
      <c r="X71" s="27">
        <f t="shared" si="408"/>
        <v>0</v>
      </c>
      <c r="Y71" s="27">
        <v>0</v>
      </c>
      <c r="Z71" s="27">
        <f t="shared" si="409"/>
        <v>0</v>
      </c>
      <c r="AA71" s="27"/>
      <c r="AB71" s="27">
        <f t="shared" si="410"/>
        <v>0</v>
      </c>
      <c r="AC71" s="27"/>
      <c r="AD71" s="27">
        <f t="shared" si="411"/>
        <v>0</v>
      </c>
      <c r="AE71" s="27">
        <v>0</v>
      </c>
      <c r="AF71" s="27">
        <f t="shared" si="412"/>
        <v>0</v>
      </c>
      <c r="AG71" s="27">
        <v>363</v>
      </c>
      <c r="AH71" s="27">
        <f t="shared" si="413"/>
        <v>8927909.0362</v>
      </c>
      <c r="AI71" s="27"/>
      <c r="AJ71" s="27">
        <f t="shared" si="414"/>
        <v>0</v>
      </c>
      <c r="AK71" s="34"/>
      <c r="AL71" s="27">
        <f t="shared" si="415"/>
        <v>0</v>
      </c>
      <c r="AM71" s="30">
        <v>0</v>
      </c>
      <c r="AN71" s="27">
        <f t="shared" si="416"/>
        <v>0</v>
      </c>
      <c r="AO71" s="31">
        <v>0</v>
      </c>
      <c r="AP71" s="27">
        <f t="shared" si="417"/>
        <v>0</v>
      </c>
      <c r="AQ71" s="27"/>
      <c r="AR71" s="27">
        <f t="shared" si="418"/>
        <v>0</v>
      </c>
      <c r="AS71" s="27">
        <v>155</v>
      </c>
      <c r="AT71" s="27">
        <f t="shared" si="419"/>
        <v>4406448.9761600001</v>
      </c>
      <c r="AU71" s="27"/>
      <c r="AV71" s="27">
        <f t="shared" si="420"/>
        <v>0</v>
      </c>
      <c r="AW71" s="27"/>
      <c r="AX71" s="27">
        <f t="shared" si="421"/>
        <v>0</v>
      </c>
      <c r="AY71" s="27"/>
      <c r="AZ71" s="27">
        <f t="shared" si="422"/>
        <v>0</v>
      </c>
      <c r="BA71" s="27"/>
      <c r="BB71" s="27">
        <f t="shared" si="423"/>
        <v>0</v>
      </c>
      <c r="BC71" s="27"/>
      <c r="BD71" s="27">
        <f t="shared" si="424"/>
        <v>0</v>
      </c>
      <c r="BE71" s="27"/>
      <c r="BF71" s="27">
        <f t="shared" si="425"/>
        <v>0</v>
      </c>
      <c r="BG71" s="27"/>
      <c r="BH71" s="27">
        <f t="shared" si="426"/>
        <v>0</v>
      </c>
      <c r="BI71" s="27"/>
      <c r="BJ71" s="27">
        <f t="shared" si="427"/>
        <v>0</v>
      </c>
      <c r="BK71" s="27">
        <v>0</v>
      </c>
      <c r="BL71" s="27">
        <f t="shared" si="428"/>
        <v>0</v>
      </c>
      <c r="BM71" s="27"/>
      <c r="BN71" s="27">
        <f t="shared" si="429"/>
        <v>0</v>
      </c>
      <c r="BO71" s="37"/>
      <c r="BP71" s="27">
        <f t="shared" si="430"/>
        <v>0</v>
      </c>
      <c r="BQ71" s="27"/>
      <c r="BR71" s="27">
        <f t="shared" si="431"/>
        <v>0</v>
      </c>
      <c r="BS71" s="27"/>
      <c r="BT71" s="27">
        <f t="shared" si="432"/>
        <v>0</v>
      </c>
      <c r="BU71" s="27"/>
      <c r="BV71" s="27">
        <f t="shared" si="433"/>
        <v>0</v>
      </c>
      <c r="BW71" s="27"/>
      <c r="BX71" s="27">
        <f t="shared" si="434"/>
        <v>0</v>
      </c>
      <c r="BY71" s="27"/>
      <c r="BZ71" s="27">
        <f t="shared" si="435"/>
        <v>0</v>
      </c>
      <c r="CA71" s="27"/>
      <c r="CB71" s="27">
        <f t="shared" si="436"/>
        <v>0</v>
      </c>
      <c r="CC71" s="27"/>
      <c r="CD71" s="27">
        <f t="shared" si="437"/>
        <v>0</v>
      </c>
      <c r="CE71" s="27"/>
      <c r="CF71" s="27">
        <f t="shared" si="438"/>
        <v>0</v>
      </c>
      <c r="CG71" s="27"/>
      <c r="CH71" s="27">
        <f t="shared" si="439"/>
        <v>0</v>
      </c>
      <c r="CI71" s="27"/>
      <c r="CJ71" s="27">
        <f t="shared" si="440"/>
        <v>0</v>
      </c>
      <c r="CK71" s="27"/>
      <c r="CL71" s="27">
        <f t="shared" si="441"/>
        <v>0</v>
      </c>
      <c r="CM71" s="27">
        <v>35</v>
      </c>
      <c r="CN71" s="27">
        <f t="shared" si="442"/>
        <v>986373.64363999991</v>
      </c>
      <c r="CO71" s="27">
        <v>18</v>
      </c>
      <c r="CP71" s="27">
        <f t="shared" si="443"/>
        <v>583174.43553599995</v>
      </c>
      <c r="CQ71" s="32"/>
      <c r="CR71" s="27">
        <f t="shared" si="444"/>
        <v>0</v>
      </c>
      <c r="CS71" s="27"/>
      <c r="CT71" s="27">
        <f t="shared" si="445"/>
        <v>0</v>
      </c>
      <c r="CU71" s="27"/>
      <c r="CV71" s="27">
        <f t="shared" si="446"/>
        <v>0</v>
      </c>
      <c r="CW71" s="27">
        <v>4</v>
      </c>
      <c r="CX71" s="27">
        <f t="shared" si="447"/>
        <v>126898.14614399998</v>
      </c>
      <c r="CY71" s="27">
        <v>2</v>
      </c>
      <c r="CZ71" s="27">
        <f t="shared" si="448"/>
        <v>63331.644992000001</v>
      </c>
      <c r="DA71" s="27">
        <v>1</v>
      </c>
      <c r="DB71" s="27">
        <f t="shared" si="449"/>
        <v>31724.536535999996</v>
      </c>
      <c r="DC71" s="27">
        <v>1</v>
      </c>
      <c r="DD71" s="27">
        <f t="shared" si="450"/>
        <v>26170.287733333327</v>
      </c>
      <c r="DE71" s="27">
        <v>2</v>
      </c>
      <c r="DF71" s="27">
        <f t="shared" si="451"/>
        <v>53899.776186666655</v>
      </c>
      <c r="DG71" s="27"/>
      <c r="DH71" s="27">
        <f t="shared" si="452"/>
        <v>0</v>
      </c>
      <c r="DI71" s="27">
        <v>1</v>
      </c>
      <c r="DJ71" s="27">
        <f t="shared" si="453"/>
        <v>34054.31568</v>
      </c>
      <c r="DK71" s="27"/>
      <c r="DL71" s="27">
        <f t="shared" si="454"/>
        <v>0</v>
      </c>
      <c r="DM71" s="27"/>
      <c r="DN71" s="27">
        <f t="shared" si="292"/>
        <v>0</v>
      </c>
      <c r="DO71" s="27"/>
      <c r="DP71" s="27">
        <f t="shared" si="57"/>
        <v>0</v>
      </c>
      <c r="DQ71" s="27">
        <f t="shared" si="455"/>
        <v>582</v>
      </c>
      <c r="DR71" s="27">
        <f t="shared" si="455"/>
        <v>15239984.798808001</v>
      </c>
      <c r="DS71" s="38">
        <f t="shared" si="456"/>
        <v>582</v>
      </c>
      <c r="DT71" s="67">
        <f t="shared" si="2"/>
        <v>1</v>
      </c>
    </row>
    <row r="72" spans="1:124" ht="36" customHeight="1" x14ac:dyDescent="0.25">
      <c r="A72" s="77"/>
      <c r="B72" s="35">
        <v>49</v>
      </c>
      <c r="C72" s="23" t="s">
        <v>197</v>
      </c>
      <c r="D72" s="79">
        <f t="shared" si="60"/>
        <v>19063</v>
      </c>
      <c r="E72" s="80">
        <v>18530</v>
      </c>
      <c r="F72" s="80">
        <v>18715</v>
      </c>
      <c r="G72" s="36">
        <v>1.05</v>
      </c>
      <c r="H72" s="25">
        <v>1</v>
      </c>
      <c r="I72" s="25">
        <v>1</v>
      </c>
      <c r="J72" s="26"/>
      <c r="K72" s="24">
        <v>1.4</v>
      </c>
      <c r="L72" s="24">
        <v>1.68</v>
      </c>
      <c r="M72" s="24">
        <v>2.23</v>
      </c>
      <c r="N72" s="24">
        <v>2.57</v>
      </c>
      <c r="O72" s="27">
        <v>0</v>
      </c>
      <c r="P72" s="27">
        <f t="shared" si="404"/>
        <v>0</v>
      </c>
      <c r="Q72" s="27">
        <v>0</v>
      </c>
      <c r="R72" s="27">
        <f t="shared" si="405"/>
        <v>0</v>
      </c>
      <c r="S72" s="27"/>
      <c r="T72" s="27">
        <f t="shared" si="406"/>
        <v>0</v>
      </c>
      <c r="U72" s="27"/>
      <c r="V72" s="27">
        <f t="shared" si="407"/>
        <v>0</v>
      </c>
      <c r="W72" s="27"/>
      <c r="X72" s="27">
        <f t="shared" si="408"/>
        <v>0</v>
      </c>
      <c r="Y72" s="27">
        <v>0</v>
      </c>
      <c r="Z72" s="27">
        <f t="shared" si="409"/>
        <v>0</v>
      </c>
      <c r="AA72" s="27"/>
      <c r="AB72" s="27">
        <f t="shared" si="410"/>
        <v>0</v>
      </c>
      <c r="AC72" s="27"/>
      <c r="AD72" s="27">
        <f t="shared" si="411"/>
        <v>0</v>
      </c>
      <c r="AE72" s="27">
        <v>0</v>
      </c>
      <c r="AF72" s="27">
        <f t="shared" si="412"/>
        <v>0</v>
      </c>
      <c r="AG72" s="27">
        <v>6</v>
      </c>
      <c r="AH72" s="27">
        <f t="shared" si="413"/>
        <v>176076.34275000001</v>
      </c>
      <c r="AI72" s="27"/>
      <c r="AJ72" s="27">
        <f t="shared" si="414"/>
        <v>0</v>
      </c>
      <c r="AK72" s="27"/>
      <c r="AL72" s="27">
        <f t="shared" si="415"/>
        <v>0</v>
      </c>
      <c r="AM72" s="30">
        <v>0</v>
      </c>
      <c r="AN72" s="27">
        <f t="shared" si="416"/>
        <v>0</v>
      </c>
      <c r="AO72" s="31">
        <v>0</v>
      </c>
      <c r="AP72" s="27">
        <f t="shared" si="417"/>
        <v>0</v>
      </c>
      <c r="AQ72" s="27"/>
      <c r="AR72" s="27">
        <f t="shared" si="418"/>
        <v>0</v>
      </c>
      <c r="AS72" s="27"/>
      <c r="AT72" s="27">
        <f t="shared" si="419"/>
        <v>0</v>
      </c>
      <c r="AU72" s="27"/>
      <c r="AV72" s="27">
        <f t="shared" si="420"/>
        <v>0</v>
      </c>
      <c r="AW72" s="27"/>
      <c r="AX72" s="27">
        <f t="shared" si="421"/>
        <v>0</v>
      </c>
      <c r="AY72" s="27"/>
      <c r="AZ72" s="27">
        <f t="shared" si="422"/>
        <v>0</v>
      </c>
      <c r="BA72" s="27"/>
      <c r="BB72" s="27">
        <f t="shared" si="423"/>
        <v>0</v>
      </c>
      <c r="BC72" s="27"/>
      <c r="BD72" s="27">
        <f t="shared" si="424"/>
        <v>0</v>
      </c>
      <c r="BE72" s="27"/>
      <c r="BF72" s="27">
        <f t="shared" si="425"/>
        <v>0</v>
      </c>
      <c r="BG72" s="27"/>
      <c r="BH72" s="27">
        <f t="shared" si="426"/>
        <v>0</v>
      </c>
      <c r="BI72" s="27"/>
      <c r="BJ72" s="27">
        <f t="shared" si="427"/>
        <v>0</v>
      </c>
      <c r="BK72" s="27">
        <v>0</v>
      </c>
      <c r="BL72" s="27">
        <f t="shared" si="428"/>
        <v>0</v>
      </c>
      <c r="BM72" s="27"/>
      <c r="BN72" s="27">
        <f t="shared" si="429"/>
        <v>0</v>
      </c>
      <c r="BO72" s="37"/>
      <c r="BP72" s="27">
        <f t="shared" si="430"/>
        <v>0</v>
      </c>
      <c r="BQ72" s="27"/>
      <c r="BR72" s="27">
        <f t="shared" si="431"/>
        <v>0</v>
      </c>
      <c r="BS72" s="27"/>
      <c r="BT72" s="27">
        <f t="shared" si="432"/>
        <v>0</v>
      </c>
      <c r="BU72" s="27"/>
      <c r="BV72" s="27">
        <f t="shared" si="433"/>
        <v>0</v>
      </c>
      <c r="BW72" s="27"/>
      <c r="BX72" s="27">
        <f t="shared" si="434"/>
        <v>0</v>
      </c>
      <c r="BY72" s="27"/>
      <c r="BZ72" s="27">
        <f t="shared" si="435"/>
        <v>0</v>
      </c>
      <c r="CA72" s="27"/>
      <c r="CB72" s="27">
        <f t="shared" si="436"/>
        <v>0</v>
      </c>
      <c r="CC72" s="27"/>
      <c r="CD72" s="27">
        <f t="shared" si="437"/>
        <v>0</v>
      </c>
      <c r="CE72" s="27"/>
      <c r="CF72" s="27">
        <f t="shared" si="438"/>
        <v>0</v>
      </c>
      <c r="CG72" s="27"/>
      <c r="CH72" s="27">
        <f t="shared" si="439"/>
        <v>0</v>
      </c>
      <c r="CI72" s="27"/>
      <c r="CJ72" s="27">
        <f t="shared" si="440"/>
        <v>0</v>
      </c>
      <c r="CK72" s="27"/>
      <c r="CL72" s="27">
        <f t="shared" si="441"/>
        <v>0</v>
      </c>
      <c r="CM72" s="27"/>
      <c r="CN72" s="27">
        <f t="shared" si="442"/>
        <v>0</v>
      </c>
      <c r="CO72" s="27"/>
      <c r="CP72" s="27">
        <f t="shared" si="443"/>
        <v>0</v>
      </c>
      <c r="CQ72" s="32"/>
      <c r="CR72" s="27">
        <f t="shared" si="444"/>
        <v>0</v>
      </c>
      <c r="CS72" s="27"/>
      <c r="CT72" s="27">
        <f t="shared" si="445"/>
        <v>0</v>
      </c>
      <c r="CU72" s="27"/>
      <c r="CV72" s="27">
        <f t="shared" si="446"/>
        <v>0</v>
      </c>
      <c r="CW72" s="27"/>
      <c r="CX72" s="27">
        <f t="shared" si="447"/>
        <v>0</v>
      </c>
      <c r="CY72" s="27"/>
      <c r="CZ72" s="27">
        <f t="shared" si="448"/>
        <v>0</v>
      </c>
      <c r="DA72" s="27"/>
      <c r="DB72" s="27">
        <f t="shared" si="449"/>
        <v>0</v>
      </c>
      <c r="DC72" s="27"/>
      <c r="DD72" s="27">
        <f t="shared" si="450"/>
        <v>0</v>
      </c>
      <c r="DE72" s="27"/>
      <c r="DF72" s="27">
        <f t="shared" si="451"/>
        <v>0</v>
      </c>
      <c r="DG72" s="27"/>
      <c r="DH72" s="27">
        <f t="shared" si="452"/>
        <v>0</v>
      </c>
      <c r="DI72" s="27"/>
      <c r="DJ72" s="27">
        <f t="shared" si="453"/>
        <v>0</v>
      </c>
      <c r="DK72" s="27"/>
      <c r="DL72" s="27">
        <f t="shared" si="454"/>
        <v>0</v>
      </c>
      <c r="DM72" s="27"/>
      <c r="DN72" s="27">
        <f t="shared" si="292"/>
        <v>0</v>
      </c>
      <c r="DO72" s="27"/>
      <c r="DP72" s="27">
        <f t="shared" si="57"/>
        <v>0</v>
      </c>
      <c r="DQ72" s="27">
        <f t="shared" si="455"/>
        <v>6</v>
      </c>
      <c r="DR72" s="27">
        <f t="shared" si="455"/>
        <v>176076.34275000001</v>
      </c>
      <c r="DS72" s="38">
        <f t="shared" si="456"/>
        <v>6</v>
      </c>
      <c r="DT72" s="67">
        <f t="shared" si="2"/>
        <v>1</v>
      </c>
    </row>
    <row r="73" spans="1:124" ht="22.5" customHeight="1" x14ac:dyDescent="0.25">
      <c r="A73" s="77"/>
      <c r="B73" s="35">
        <v>50</v>
      </c>
      <c r="C73" s="23" t="s">
        <v>198</v>
      </c>
      <c r="D73" s="79">
        <f t="shared" si="60"/>
        <v>19063</v>
      </c>
      <c r="E73" s="80">
        <v>18530</v>
      </c>
      <c r="F73" s="80">
        <v>18715</v>
      </c>
      <c r="G73" s="36">
        <v>1.25</v>
      </c>
      <c r="H73" s="25">
        <v>1</v>
      </c>
      <c r="I73" s="25">
        <v>1</v>
      </c>
      <c r="J73" s="26"/>
      <c r="K73" s="24">
        <v>1.4</v>
      </c>
      <c r="L73" s="24">
        <v>1.68</v>
      </c>
      <c r="M73" s="24">
        <v>2.23</v>
      </c>
      <c r="N73" s="24">
        <v>2.57</v>
      </c>
      <c r="O73" s="27">
        <v>0</v>
      </c>
      <c r="P73" s="27">
        <f t="shared" si="404"/>
        <v>0</v>
      </c>
      <c r="Q73" s="27">
        <v>0</v>
      </c>
      <c r="R73" s="27">
        <f t="shared" si="405"/>
        <v>0</v>
      </c>
      <c r="S73" s="27"/>
      <c r="T73" s="27">
        <f t="shared" si="406"/>
        <v>0</v>
      </c>
      <c r="U73" s="27"/>
      <c r="V73" s="27">
        <f t="shared" si="407"/>
        <v>0</v>
      </c>
      <c r="W73" s="27"/>
      <c r="X73" s="27">
        <f t="shared" si="408"/>
        <v>0</v>
      </c>
      <c r="Y73" s="27">
        <v>0</v>
      </c>
      <c r="Z73" s="27">
        <f t="shared" si="409"/>
        <v>0</v>
      </c>
      <c r="AA73" s="27"/>
      <c r="AB73" s="27">
        <f t="shared" si="410"/>
        <v>0</v>
      </c>
      <c r="AC73" s="27"/>
      <c r="AD73" s="27">
        <f t="shared" si="411"/>
        <v>0</v>
      </c>
      <c r="AE73" s="27">
        <v>0</v>
      </c>
      <c r="AF73" s="27">
        <f t="shared" si="412"/>
        <v>0</v>
      </c>
      <c r="AG73" s="27">
        <v>0</v>
      </c>
      <c r="AH73" s="27">
        <f t="shared" si="413"/>
        <v>0</v>
      </c>
      <c r="AI73" s="27"/>
      <c r="AJ73" s="27">
        <f t="shared" si="414"/>
        <v>0</v>
      </c>
      <c r="AK73" s="27"/>
      <c r="AL73" s="27">
        <f t="shared" si="415"/>
        <v>0</v>
      </c>
      <c r="AM73" s="30">
        <v>0</v>
      </c>
      <c r="AN73" s="27">
        <f t="shared" si="416"/>
        <v>0</v>
      </c>
      <c r="AO73" s="31">
        <v>0</v>
      </c>
      <c r="AP73" s="27">
        <f t="shared" si="417"/>
        <v>0</v>
      </c>
      <c r="AQ73" s="27"/>
      <c r="AR73" s="27">
        <f t="shared" si="418"/>
        <v>0</v>
      </c>
      <c r="AS73" s="27"/>
      <c r="AT73" s="27">
        <f t="shared" si="419"/>
        <v>0</v>
      </c>
      <c r="AU73" s="27"/>
      <c r="AV73" s="27">
        <f t="shared" si="420"/>
        <v>0</v>
      </c>
      <c r="AW73" s="27"/>
      <c r="AX73" s="27">
        <f t="shared" si="421"/>
        <v>0</v>
      </c>
      <c r="AY73" s="27"/>
      <c r="AZ73" s="27">
        <f t="shared" si="422"/>
        <v>0</v>
      </c>
      <c r="BA73" s="27"/>
      <c r="BB73" s="27">
        <f t="shared" si="423"/>
        <v>0</v>
      </c>
      <c r="BC73" s="27"/>
      <c r="BD73" s="27">
        <f t="shared" si="424"/>
        <v>0</v>
      </c>
      <c r="BE73" s="27"/>
      <c r="BF73" s="27">
        <f t="shared" si="425"/>
        <v>0</v>
      </c>
      <c r="BG73" s="27"/>
      <c r="BH73" s="27">
        <f t="shared" si="426"/>
        <v>0</v>
      </c>
      <c r="BI73" s="27"/>
      <c r="BJ73" s="27">
        <f t="shared" si="427"/>
        <v>0</v>
      </c>
      <c r="BK73" s="27">
        <v>0</v>
      </c>
      <c r="BL73" s="27">
        <f t="shared" si="428"/>
        <v>0</v>
      </c>
      <c r="BM73" s="27"/>
      <c r="BN73" s="27">
        <f t="shared" si="429"/>
        <v>0</v>
      </c>
      <c r="BO73" s="37"/>
      <c r="BP73" s="27">
        <f t="shared" si="430"/>
        <v>0</v>
      </c>
      <c r="BQ73" s="27"/>
      <c r="BR73" s="27">
        <f t="shared" si="431"/>
        <v>0</v>
      </c>
      <c r="BS73" s="27"/>
      <c r="BT73" s="27">
        <f t="shared" si="432"/>
        <v>0</v>
      </c>
      <c r="BU73" s="27"/>
      <c r="BV73" s="27">
        <f t="shared" si="433"/>
        <v>0</v>
      </c>
      <c r="BW73" s="27"/>
      <c r="BX73" s="27">
        <f t="shared" si="434"/>
        <v>0</v>
      </c>
      <c r="BY73" s="27"/>
      <c r="BZ73" s="27">
        <f t="shared" si="435"/>
        <v>0</v>
      </c>
      <c r="CA73" s="27"/>
      <c r="CB73" s="27">
        <f t="shared" si="436"/>
        <v>0</v>
      </c>
      <c r="CC73" s="27"/>
      <c r="CD73" s="27">
        <f t="shared" si="437"/>
        <v>0</v>
      </c>
      <c r="CE73" s="27"/>
      <c r="CF73" s="27">
        <f t="shared" si="438"/>
        <v>0</v>
      </c>
      <c r="CG73" s="27"/>
      <c r="CH73" s="27">
        <f t="shared" si="439"/>
        <v>0</v>
      </c>
      <c r="CI73" s="27"/>
      <c r="CJ73" s="27">
        <f t="shared" si="440"/>
        <v>0</v>
      </c>
      <c r="CK73" s="27"/>
      <c r="CL73" s="27">
        <f t="shared" si="441"/>
        <v>0</v>
      </c>
      <c r="CM73" s="27"/>
      <c r="CN73" s="27">
        <f t="shared" si="442"/>
        <v>0</v>
      </c>
      <c r="CO73" s="27"/>
      <c r="CP73" s="27">
        <f t="shared" si="443"/>
        <v>0</v>
      </c>
      <c r="CQ73" s="32"/>
      <c r="CR73" s="27">
        <f t="shared" si="444"/>
        <v>0</v>
      </c>
      <c r="CS73" s="27"/>
      <c r="CT73" s="27">
        <f t="shared" si="445"/>
        <v>0</v>
      </c>
      <c r="CU73" s="27"/>
      <c r="CV73" s="27">
        <f t="shared" si="446"/>
        <v>0</v>
      </c>
      <c r="CW73" s="27"/>
      <c r="CX73" s="27">
        <f t="shared" si="447"/>
        <v>0</v>
      </c>
      <c r="CY73" s="27"/>
      <c r="CZ73" s="27">
        <f t="shared" si="448"/>
        <v>0</v>
      </c>
      <c r="DA73" s="27"/>
      <c r="DB73" s="27">
        <f t="shared" si="449"/>
        <v>0</v>
      </c>
      <c r="DC73" s="27"/>
      <c r="DD73" s="27">
        <f t="shared" si="450"/>
        <v>0</v>
      </c>
      <c r="DE73" s="27"/>
      <c r="DF73" s="27">
        <f t="shared" si="451"/>
        <v>0</v>
      </c>
      <c r="DG73" s="27"/>
      <c r="DH73" s="27">
        <f t="shared" si="452"/>
        <v>0</v>
      </c>
      <c r="DI73" s="27"/>
      <c r="DJ73" s="27">
        <f t="shared" si="453"/>
        <v>0</v>
      </c>
      <c r="DK73" s="27"/>
      <c r="DL73" s="27">
        <f t="shared" si="454"/>
        <v>0</v>
      </c>
      <c r="DM73" s="27"/>
      <c r="DN73" s="27">
        <f t="shared" si="292"/>
        <v>0</v>
      </c>
      <c r="DO73" s="27"/>
      <c r="DP73" s="27">
        <f t="shared" si="57"/>
        <v>0</v>
      </c>
      <c r="DQ73" s="27">
        <f t="shared" si="455"/>
        <v>0</v>
      </c>
      <c r="DR73" s="27">
        <f t="shared" si="455"/>
        <v>0</v>
      </c>
      <c r="DS73" s="38">
        <f t="shared" si="456"/>
        <v>0</v>
      </c>
      <c r="DT73" s="67"/>
    </row>
    <row r="74" spans="1:124" ht="15.75" customHeight="1" x14ac:dyDescent="0.25">
      <c r="A74" s="77">
        <v>11</v>
      </c>
      <c r="B74" s="55"/>
      <c r="C74" s="53" t="s">
        <v>199</v>
      </c>
      <c r="D74" s="79">
        <f t="shared" si="60"/>
        <v>19063</v>
      </c>
      <c r="E74" s="80">
        <v>18530</v>
      </c>
      <c r="F74" s="80">
        <v>18715</v>
      </c>
      <c r="G74" s="56">
        <v>1.48</v>
      </c>
      <c r="H74" s="25">
        <v>1</v>
      </c>
      <c r="I74" s="25">
        <v>1</v>
      </c>
      <c r="J74" s="26"/>
      <c r="K74" s="24">
        <v>1.4</v>
      </c>
      <c r="L74" s="24">
        <v>1.68</v>
      </c>
      <c r="M74" s="24">
        <v>2.23</v>
      </c>
      <c r="N74" s="24">
        <v>2.57</v>
      </c>
      <c r="O74" s="34">
        <f t="shared" ref="O74:BZ74" si="457">SUM(O75:O78)</f>
        <v>0</v>
      </c>
      <c r="P74" s="34">
        <f t="shared" si="457"/>
        <v>0</v>
      </c>
      <c r="Q74" s="34">
        <f t="shared" si="457"/>
        <v>0</v>
      </c>
      <c r="R74" s="34">
        <f t="shared" si="457"/>
        <v>0</v>
      </c>
      <c r="S74" s="34">
        <v>0</v>
      </c>
      <c r="T74" s="34">
        <f t="shared" ref="T74" si="458">SUM(T75:T78)</f>
        <v>0</v>
      </c>
      <c r="U74" s="34">
        <f t="shared" si="457"/>
        <v>0</v>
      </c>
      <c r="V74" s="34">
        <f t="shared" si="457"/>
        <v>0</v>
      </c>
      <c r="W74" s="34">
        <f t="shared" si="457"/>
        <v>0</v>
      </c>
      <c r="X74" s="34">
        <f t="shared" si="457"/>
        <v>0</v>
      </c>
      <c r="Y74" s="34">
        <f t="shared" si="457"/>
        <v>0</v>
      </c>
      <c r="Z74" s="34">
        <f t="shared" si="457"/>
        <v>0</v>
      </c>
      <c r="AA74" s="34">
        <f t="shared" si="457"/>
        <v>0</v>
      </c>
      <c r="AB74" s="34">
        <f t="shared" si="457"/>
        <v>0</v>
      </c>
      <c r="AC74" s="34">
        <f t="shared" si="457"/>
        <v>0</v>
      </c>
      <c r="AD74" s="34">
        <f t="shared" si="457"/>
        <v>0</v>
      </c>
      <c r="AE74" s="34">
        <f t="shared" si="457"/>
        <v>2</v>
      </c>
      <c r="AF74" s="34">
        <f t="shared" si="457"/>
        <v>90795.949999999983</v>
      </c>
      <c r="AG74" s="34">
        <f t="shared" si="457"/>
        <v>358</v>
      </c>
      <c r="AH74" s="34">
        <f t="shared" si="457"/>
        <v>15615176.739341665</v>
      </c>
      <c r="AI74" s="34">
        <f t="shared" si="457"/>
        <v>0</v>
      </c>
      <c r="AJ74" s="34">
        <f t="shared" si="457"/>
        <v>0</v>
      </c>
      <c r="AK74" s="34">
        <f t="shared" si="457"/>
        <v>0</v>
      </c>
      <c r="AL74" s="34">
        <f t="shared" si="457"/>
        <v>0</v>
      </c>
      <c r="AM74" s="34">
        <f t="shared" si="457"/>
        <v>0</v>
      </c>
      <c r="AN74" s="34">
        <f t="shared" si="457"/>
        <v>0</v>
      </c>
      <c r="AO74" s="34">
        <f t="shared" si="457"/>
        <v>11</v>
      </c>
      <c r="AP74" s="34">
        <f t="shared" si="457"/>
        <v>585049.78708399995</v>
      </c>
      <c r="AQ74" s="34">
        <f t="shared" si="457"/>
        <v>0</v>
      </c>
      <c r="AR74" s="34">
        <f t="shared" si="457"/>
        <v>0</v>
      </c>
      <c r="AS74" s="34">
        <f t="shared" si="457"/>
        <v>2</v>
      </c>
      <c r="AT74" s="34">
        <f t="shared" si="457"/>
        <v>97562.140088</v>
      </c>
      <c r="AU74" s="34">
        <f t="shared" si="457"/>
        <v>0</v>
      </c>
      <c r="AV74" s="34">
        <f t="shared" si="457"/>
        <v>0</v>
      </c>
      <c r="AW74" s="34">
        <f t="shared" si="457"/>
        <v>0</v>
      </c>
      <c r="AX74" s="34">
        <f t="shared" si="457"/>
        <v>0</v>
      </c>
      <c r="AY74" s="34">
        <f t="shared" si="457"/>
        <v>0</v>
      </c>
      <c r="AZ74" s="34">
        <f t="shared" si="457"/>
        <v>0</v>
      </c>
      <c r="BA74" s="34">
        <f t="shared" si="457"/>
        <v>0</v>
      </c>
      <c r="BB74" s="34">
        <f t="shared" si="457"/>
        <v>0</v>
      </c>
      <c r="BC74" s="34">
        <f t="shared" si="457"/>
        <v>0</v>
      </c>
      <c r="BD74" s="34">
        <f t="shared" si="457"/>
        <v>0</v>
      </c>
      <c r="BE74" s="34">
        <f t="shared" si="457"/>
        <v>0</v>
      </c>
      <c r="BF74" s="34">
        <f t="shared" si="457"/>
        <v>0</v>
      </c>
      <c r="BG74" s="34">
        <f t="shared" si="457"/>
        <v>0</v>
      </c>
      <c r="BH74" s="34">
        <f t="shared" si="457"/>
        <v>0</v>
      </c>
      <c r="BI74" s="34">
        <f t="shared" si="457"/>
        <v>0</v>
      </c>
      <c r="BJ74" s="34">
        <f t="shared" si="457"/>
        <v>0</v>
      </c>
      <c r="BK74" s="34">
        <f t="shared" si="457"/>
        <v>0</v>
      </c>
      <c r="BL74" s="34">
        <f t="shared" si="457"/>
        <v>0</v>
      </c>
      <c r="BM74" s="34">
        <f t="shared" si="457"/>
        <v>0</v>
      </c>
      <c r="BN74" s="34">
        <f t="shared" si="457"/>
        <v>0</v>
      </c>
      <c r="BO74" s="34">
        <f t="shared" si="457"/>
        <v>0</v>
      </c>
      <c r="BP74" s="34">
        <f t="shared" si="457"/>
        <v>0</v>
      </c>
      <c r="BQ74" s="34">
        <f t="shared" si="457"/>
        <v>15</v>
      </c>
      <c r="BR74" s="34">
        <f t="shared" si="457"/>
        <v>934636.13963999983</v>
      </c>
      <c r="BS74" s="34">
        <f t="shared" si="457"/>
        <v>0</v>
      </c>
      <c r="BT74" s="34">
        <f t="shared" si="457"/>
        <v>0</v>
      </c>
      <c r="BU74" s="34">
        <f t="shared" si="457"/>
        <v>0</v>
      </c>
      <c r="BV74" s="34">
        <f t="shared" si="457"/>
        <v>0</v>
      </c>
      <c r="BW74" s="34">
        <f t="shared" si="457"/>
        <v>0</v>
      </c>
      <c r="BX74" s="34">
        <f t="shared" si="457"/>
        <v>0</v>
      </c>
      <c r="BY74" s="34">
        <f t="shared" si="457"/>
        <v>0</v>
      </c>
      <c r="BZ74" s="34">
        <f t="shared" si="457"/>
        <v>0</v>
      </c>
      <c r="CA74" s="34">
        <f t="shared" ref="CA74:DS74" si="459">SUM(CA75:CA78)</f>
        <v>0</v>
      </c>
      <c r="CB74" s="34">
        <f t="shared" si="459"/>
        <v>0</v>
      </c>
      <c r="CC74" s="34">
        <f t="shared" si="459"/>
        <v>0</v>
      </c>
      <c r="CD74" s="34">
        <f t="shared" si="459"/>
        <v>0</v>
      </c>
      <c r="CE74" s="34">
        <f t="shared" si="459"/>
        <v>0</v>
      </c>
      <c r="CF74" s="34">
        <f t="shared" si="459"/>
        <v>0</v>
      </c>
      <c r="CG74" s="34">
        <f t="shared" si="459"/>
        <v>0</v>
      </c>
      <c r="CH74" s="34">
        <f t="shared" si="459"/>
        <v>0</v>
      </c>
      <c r="CI74" s="34">
        <f t="shared" si="459"/>
        <v>0</v>
      </c>
      <c r="CJ74" s="34">
        <f t="shared" si="459"/>
        <v>0</v>
      </c>
      <c r="CK74" s="34">
        <f t="shared" si="459"/>
        <v>0</v>
      </c>
      <c r="CL74" s="34">
        <f t="shared" si="459"/>
        <v>0</v>
      </c>
      <c r="CM74" s="34">
        <f t="shared" si="459"/>
        <v>0</v>
      </c>
      <c r="CN74" s="34">
        <f t="shared" si="459"/>
        <v>0</v>
      </c>
      <c r="CO74" s="34">
        <f t="shared" si="459"/>
        <v>8</v>
      </c>
      <c r="CP74" s="34">
        <f t="shared" si="459"/>
        <v>444744.14023199992</v>
      </c>
      <c r="CQ74" s="47">
        <f t="shared" si="459"/>
        <v>3</v>
      </c>
      <c r="CR74" s="34">
        <f t="shared" si="459"/>
        <v>134717.50389999998</v>
      </c>
      <c r="CS74" s="34">
        <f t="shared" si="459"/>
        <v>14</v>
      </c>
      <c r="CT74" s="34">
        <f t="shared" si="459"/>
        <v>760699.41768800002</v>
      </c>
      <c r="CU74" s="34">
        <f t="shared" si="459"/>
        <v>0</v>
      </c>
      <c r="CV74" s="34">
        <f t="shared" si="459"/>
        <v>0</v>
      </c>
      <c r="CW74" s="34">
        <f t="shared" si="459"/>
        <v>0</v>
      </c>
      <c r="CX74" s="34">
        <f t="shared" si="459"/>
        <v>0</v>
      </c>
      <c r="CY74" s="34">
        <f t="shared" si="459"/>
        <v>0</v>
      </c>
      <c r="CZ74" s="34">
        <f t="shared" si="459"/>
        <v>0</v>
      </c>
      <c r="DA74" s="34">
        <f t="shared" si="459"/>
        <v>15</v>
      </c>
      <c r="DB74" s="34">
        <f t="shared" si="459"/>
        <v>816546.30970499991</v>
      </c>
      <c r="DC74" s="34">
        <f t="shared" si="459"/>
        <v>2</v>
      </c>
      <c r="DD74" s="34">
        <f t="shared" si="459"/>
        <v>89811.669266666635</v>
      </c>
      <c r="DE74" s="34">
        <f t="shared" si="459"/>
        <v>0</v>
      </c>
      <c r="DF74" s="34">
        <f t="shared" si="459"/>
        <v>0</v>
      </c>
      <c r="DG74" s="34">
        <f t="shared" si="459"/>
        <v>0</v>
      </c>
      <c r="DH74" s="34">
        <f t="shared" si="459"/>
        <v>0</v>
      </c>
      <c r="DI74" s="34">
        <f t="shared" si="459"/>
        <v>5</v>
      </c>
      <c r="DJ74" s="34">
        <f t="shared" si="459"/>
        <v>282109.04693999997</v>
      </c>
      <c r="DK74" s="34">
        <f t="shared" si="459"/>
        <v>0</v>
      </c>
      <c r="DL74" s="34">
        <f t="shared" si="459"/>
        <v>0</v>
      </c>
      <c r="DM74" s="34">
        <f t="shared" si="459"/>
        <v>0</v>
      </c>
      <c r="DN74" s="34">
        <f t="shared" si="459"/>
        <v>0</v>
      </c>
      <c r="DO74" s="34">
        <f t="shared" si="459"/>
        <v>0</v>
      </c>
      <c r="DP74" s="34">
        <f t="shared" si="459"/>
        <v>0</v>
      </c>
      <c r="DQ74" s="34">
        <f t="shared" si="459"/>
        <v>435</v>
      </c>
      <c r="DR74" s="34">
        <f t="shared" si="459"/>
        <v>19851848.843885336</v>
      </c>
      <c r="DS74" s="34">
        <f t="shared" si="459"/>
        <v>435</v>
      </c>
      <c r="DT74" s="54">
        <f t="shared" si="2"/>
        <v>1</v>
      </c>
    </row>
    <row r="75" spans="1:124" ht="15.75" customHeight="1" x14ac:dyDescent="0.25">
      <c r="A75" s="77"/>
      <c r="B75" s="35">
        <v>51</v>
      </c>
      <c r="C75" s="23" t="s">
        <v>200</v>
      </c>
      <c r="D75" s="79">
        <f t="shared" si="60"/>
        <v>19063</v>
      </c>
      <c r="E75" s="80">
        <v>18530</v>
      </c>
      <c r="F75" s="80">
        <v>18715</v>
      </c>
      <c r="G75" s="36">
        <v>1.51</v>
      </c>
      <c r="H75" s="25">
        <v>1</v>
      </c>
      <c r="I75" s="57">
        <v>1</v>
      </c>
      <c r="J75" s="57"/>
      <c r="K75" s="24">
        <v>1.4</v>
      </c>
      <c r="L75" s="24">
        <v>1.68</v>
      </c>
      <c r="M75" s="24">
        <v>2.23</v>
      </c>
      <c r="N75" s="24">
        <v>2.57</v>
      </c>
      <c r="O75" s="27"/>
      <c r="P75" s="27">
        <f t="shared" ref="P75:P78" si="460">(O75/12*5*$D75*$G75*$H75*$K75*P$11)+(O75/12*4*$E75*$G75*$I75*$K75*P$12)+(O75/12*3*$F75*$G75*$I75*$K75*P$12)</f>
        <v>0</v>
      </c>
      <c r="Q75" s="27">
        <v>0</v>
      </c>
      <c r="R75" s="27">
        <f t="shared" ref="R75:R78" si="461">(Q75/12*5*$D75*$G75*$H75*$K75*R$11)+(Q75/12*4*$E75*$G75*$I75*$K75*R$12)+(Q75/12*3*$F75*$G75*$I75*$K75*R$12)</f>
        <v>0</v>
      </c>
      <c r="S75" s="27">
        <v>0</v>
      </c>
      <c r="T75" s="27">
        <f t="shared" ref="T75:T78" si="462">(S75/12*5*$D75*$G75*$H75*$K75*T$11)+(S75/12*4*$E75*$G75*$I75*$K75*T$12)+(S75/12*3*$F75*$G75*$I75*$K75*T$12)</f>
        <v>0</v>
      </c>
      <c r="U75" s="27"/>
      <c r="V75" s="27">
        <f t="shared" ref="V75:V78" si="463">(U75/12*5*$D75*$G75*$H75*$K75*V$11)+(U75/12*4*$E75*$G75*$I75*$K75*V$12)+(U75/12*3*$F75*$G75*$I75*$K75*V$12)</f>
        <v>0</v>
      </c>
      <c r="W75" s="27">
        <v>0</v>
      </c>
      <c r="X75" s="27">
        <f t="shared" ref="X75:X78" si="464">(W75/12*5*$D75*$G75*$H75*$K75*X$11)+(W75/12*4*$E75*$G75*$I75*$K75*X$12)+(W75/12*3*$F75*$G75*$I75*$K75*X$12)</f>
        <v>0</v>
      </c>
      <c r="Y75" s="27">
        <v>0</v>
      </c>
      <c r="Z75" s="27">
        <f t="shared" ref="Z75:Z78" si="465">(Y75/12*5*$D75*$G75*$H75*$K75*Z$11)+(Y75/12*4*$E75*$G75*$I75*$K75*Z$12)+(Y75/12*3*$F75*$G75*$I75*$K75*Z$12)</f>
        <v>0</v>
      </c>
      <c r="AA75" s="27">
        <v>0</v>
      </c>
      <c r="AB75" s="27">
        <f t="shared" ref="AB75:AB78" si="466">(AA75/12*5*$D75*$G75*$H75*$K75*AB$11)+(AA75/12*4*$E75*$G75*$I75*$K75*AB$12)+(AA75/12*3*$F75*$G75*$I75*$K75*AB$12)</f>
        <v>0</v>
      </c>
      <c r="AC75" s="27">
        <v>0</v>
      </c>
      <c r="AD75" s="27">
        <f t="shared" ref="AD75:AD78" si="467">(AC75/12*5*$D75*$G75*$H75*$K75*AD$11)+(AC75/12*4*$E75*$G75*$I75*$K75*AD$12)+(AC75/12*3*$F75*$G75*$I75*$K75*AD$12)</f>
        <v>0</v>
      </c>
      <c r="AE75" s="27">
        <v>0</v>
      </c>
      <c r="AF75" s="27">
        <f t="shared" ref="AF75:AF78" si="468">(AE75/12*5*$D75*$G75*$H75*$K75*AF$11)+(AE75/12*4*$E75*$G75*$I75*$K75*AF$12)+(AE75/12*3*$F75*$G75*$I75*$K75*AF$12)</f>
        <v>0</v>
      </c>
      <c r="AG75" s="27">
        <v>231</v>
      </c>
      <c r="AH75" s="27">
        <f t="shared" ref="AH75:AH78" si="469">(AG75/12*5*$D75*$G75*$H75*$K75*AH$11)+(AG75/12*4*$E75*$G75*$I75*$K75*AH$12)+(AG75/12*3*$F75*$G75*$I75*$K75*AH$12)</f>
        <v>9748760.1769249998</v>
      </c>
      <c r="AI75" s="27"/>
      <c r="AJ75" s="27">
        <f t="shared" ref="AJ75:AJ78" si="470">(AI75/12*5*$D75*$G75*$H75*$K75*AJ$11)+(AI75/12*4*$E75*$G75*$I75*$K75*AJ$12)+(AI75/12*3*$F75*$G75*$I75*$K75*AJ$12)</f>
        <v>0</v>
      </c>
      <c r="AK75" s="27"/>
      <c r="AL75" s="27">
        <f t="shared" ref="AL75:AL78" si="471">(AK75/12*5*$D75*$G75*$H75*$K75*AL$11)+(AK75/12*4*$E75*$G75*$I75*$K75*AL$12)+(AK75/12*3*$F75*$G75*$I75*$K75*AL$12)</f>
        <v>0</v>
      </c>
      <c r="AM75" s="30">
        <v>0</v>
      </c>
      <c r="AN75" s="27">
        <f t="shared" ref="AN75:AN78" si="472">(AM75/12*5*$D75*$G75*$H75*$K75*AN$11)+(AM75/12*4*$E75*$G75*$I75*$K75*AN$12)+(AM75/12*3*$F75*$G75*$I75*$K75*AN$12)</f>
        <v>0</v>
      </c>
      <c r="AO75" s="31">
        <v>9</v>
      </c>
      <c r="AP75" s="27">
        <f t="shared" ref="AP75:AP78" si="473">(AO75/12*5*$D75*$G75*$H75*$L75*AP$11)+(AO75/12*4*$E75*$G75*$I75*$L75*AP$12)+(AO75/12*3*$F75*$G75*$I75*$L75*AP$12)</f>
        <v>439029.63039599999</v>
      </c>
      <c r="AQ75" s="27">
        <v>0</v>
      </c>
      <c r="AR75" s="27">
        <f t="shared" ref="AR75:AR78" si="474">(AQ75/12*5*$D75*$G75*$H75*$L75*AR$11)+(AQ75/12*4*$E75*$G75*$I75*$L75*AR$12)+(AQ75/12*3*$F75*$G75*$I75*$L75*AR$12)</f>
        <v>0</v>
      </c>
      <c r="AS75" s="27">
        <v>2</v>
      </c>
      <c r="AT75" s="27">
        <f t="shared" ref="AT75:AT78" si="475">(AS75/12*5*$D75*$G75*$H75*$L75*AT$11)+(AS75/12*4*$E75*$G75*$I75*$L75*AT$12)+(AS75/12*3*$F75*$G75*$I75*$L75*AT$13)</f>
        <v>97562.140088</v>
      </c>
      <c r="AU75" s="27">
        <v>0</v>
      </c>
      <c r="AV75" s="27">
        <f t="shared" ref="AV75:AV78" si="476">(AU75/12*5*$D75*$G75*$H75*$L75*AV$11)+(AU75/12*4*$E75*$G75*$I75*$L75*AV$12)+(AU75/12*3*$F75*$G75*$I75*$L75*AV$12)</f>
        <v>0</v>
      </c>
      <c r="AW75" s="27"/>
      <c r="AX75" s="27">
        <f t="shared" ref="AX75:AX78" si="477">(AW75/12*5*$D75*$G75*$H75*$K75*AX$11)+(AW75/12*4*$E75*$G75*$I75*$K75*AX$12)+(AW75/12*3*$F75*$G75*$I75*$K75*AX$12)</f>
        <v>0</v>
      </c>
      <c r="AY75" s="27"/>
      <c r="AZ75" s="27">
        <f t="shared" ref="AZ75:AZ78" si="478">(AY75/12*5*$D75*$G75*$H75*$K75*AZ$11)+(AY75/12*4*$E75*$G75*$I75*$K75*AZ$12)+(AY75/12*3*$F75*$G75*$I75*$K75*AZ$12)</f>
        <v>0</v>
      </c>
      <c r="BA75" s="27">
        <v>0</v>
      </c>
      <c r="BB75" s="27">
        <f t="shared" ref="BB75:BB78" si="479">(BA75/12*5*$D75*$G75*$H75*$L75*BB$11)+(BA75/12*4*$E75*$G75*$I75*$L75*BB$12)+(BA75/12*3*$F75*$G75*$I75*$L75*BB$12)</f>
        <v>0</v>
      </c>
      <c r="BC75" s="27">
        <v>0</v>
      </c>
      <c r="BD75" s="27">
        <f t="shared" ref="BD75:BD78" si="480">(BC75/12*5*$D75*$G75*$H75*$K75*BD$11)+(BC75/12*4*$E75*$G75*$I75*$K75*BD$12)+(BC75/12*3*$F75*$G75*$I75*$K75*BD$12)</f>
        <v>0</v>
      </c>
      <c r="BE75" s="27">
        <v>0</v>
      </c>
      <c r="BF75" s="27">
        <f t="shared" ref="BF75:BF78" si="481">(BE75/12*5*$D75*$G75*$H75*$K75*BF$11)+(BE75/12*4*$E75*$G75*$I75*$K75*BF$12)+(BE75/12*3*$F75*$G75*$I75*$K75*BF$12)</f>
        <v>0</v>
      </c>
      <c r="BG75" s="27">
        <v>0</v>
      </c>
      <c r="BH75" s="27">
        <f t="shared" ref="BH75:BH78" si="482">(BG75/12*5*$D75*$G75*$H75*$K75*BH$11)+(BG75/12*4*$E75*$G75*$I75*$K75*BH$12)+(BG75/12*3*$F75*$G75*$I75*$K75*BH$12)</f>
        <v>0</v>
      </c>
      <c r="BI75" s="27">
        <v>0</v>
      </c>
      <c r="BJ75" s="27">
        <f t="shared" ref="BJ75:BJ78" si="483">(BI75/12*5*$D75*$G75*$H75*$L75*BJ$11)+(BI75/12*4*$E75*$G75*$I75*$L75*BJ$12)+(BI75/12*3*$F75*$G75*$I75*$L75*BJ$12)</f>
        <v>0</v>
      </c>
      <c r="BK75" s="27"/>
      <c r="BL75" s="27">
        <f t="shared" ref="BL75:BL78" si="484">(BK75/12*5*$D75*$G75*$H75*$K75*BL$11)+(BK75/12*4*$E75*$G75*$I75*$K75*BL$12)+(BK75/12*3*$F75*$G75*$I75*$K75*BL$12)</f>
        <v>0</v>
      </c>
      <c r="BM75" s="27">
        <v>0</v>
      </c>
      <c r="BN75" s="27">
        <f t="shared" ref="BN75:BN78" si="485">(BM75/12*5*$D75*$G75*$H75*$K75*BN$11)+(BM75/12*4*$E75*$G75*$I75*$K75*BN$12)+(BM75/12*3*$F75*$G75*$I75*$K75*BN$12)</f>
        <v>0</v>
      </c>
      <c r="BO75" s="37">
        <v>0</v>
      </c>
      <c r="BP75" s="27">
        <f t="shared" ref="BP75:BP78" si="486">(BO75/12*5*$D75*$G75*$H75*$L75*BP$11)+(BO75/12*4*$E75*$G75*$I75*$L75*BP$12)+(BO75/12*3*$F75*$G75*$I75*$L75*BP$12)</f>
        <v>0</v>
      </c>
      <c r="BQ75" s="27">
        <v>9</v>
      </c>
      <c r="BR75" s="27">
        <f t="shared" ref="BR75:BR78" si="487">(BQ75/12*5*$D75*$G75*$H75*$L75*BR$11)+(BQ75/12*4*$E75*$G75*$I75*$L75*BR$12)+(BQ75/12*3*$F75*$G75*$I75*$L75*BR$12)</f>
        <v>484983.01403999998</v>
      </c>
      <c r="BS75" s="27">
        <v>0</v>
      </c>
      <c r="BT75" s="27">
        <f t="shared" ref="BT75:BT78" si="488">(BS75/12*5*$D75*$G75*$H75*$K75*BT$11)+(BS75/12*4*$E75*$G75*$I75*$K75*BT$12)+(BS75/12*3*$F75*$G75*$I75*$K75*BT$12)</f>
        <v>0</v>
      </c>
      <c r="BU75" s="27">
        <v>0</v>
      </c>
      <c r="BV75" s="27">
        <f t="shared" ref="BV75:BV78" si="489">(BU75/12*5*$D75*$G75*$H75*$K75*BV$11)+(BU75/12*4*$E75*$G75*$I75*$K75*BV$12)+(BU75/12*3*$F75*$G75*$I75*$K75*BV$12)</f>
        <v>0</v>
      </c>
      <c r="BW75" s="27">
        <v>0</v>
      </c>
      <c r="BX75" s="27">
        <f t="shared" ref="BX75:BX78" si="490">(BW75/12*5*$D75*$G75*$H75*$L75*BX$11)+(BW75/12*4*$E75*$G75*$I75*$L75*BX$12)+(BW75/12*3*$F75*$G75*$I75*$L75*BX$12)</f>
        <v>0</v>
      </c>
      <c r="BY75" s="27"/>
      <c r="BZ75" s="27">
        <f t="shared" ref="BZ75:BZ78" si="491">(BY75/12*5*$D75*$G75*$H75*$L75*BZ$11)+(BY75/12*4*$E75*$G75*$I75*$L75*BZ$12)+(BY75/12*3*$F75*$G75*$I75*$L75*BZ$12)</f>
        <v>0</v>
      </c>
      <c r="CA75" s="27">
        <v>0</v>
      </c>
      <c r="CB75" s="27">
        <f t="shared" ref="CB75:CB78" si="492">(CA75/12*5*$D75*$G75*$H75*$K75*CB$11)+(CA75/12*4*$E75*$G75*$I75*$K75*CB$12)+(CA75/12*3*$F75*$G75*$I75*$K75*CB$12)</f>
        <v>0</v>
      </c>
      <c r="CC75" s="27">
        <v>0</v>
      </c>
      <c r="CD75" s="27">
        <f t="shared" ref="CD75:CD78" si="493">(CC75/12*5*$D75*$G75*$H75*$L75*CD$11)+(CC75/12*4*$E75*$G75*$I75*$L75*CD$12)+(CC75/12*3*$F75*$G75*$I75*$L75*CD$12)</f>
        <v>0</v>
      </c>
      <c r="CE75" s="27">
        <v>0</v>
      </c>
      <c r="CF75" s="27">
        <f t="shared" ref="CF75:CF78" si="494">(CE75/12*5*$D75*$G75*$H75*$K75*CF$11)+(CE75/12*4*$E75*$G75*$I75*$K75*CF$12)+(CE75/12*3*$F75*$G75*$I75*$K75*CF$12)</f>
        <v>0</v>
      </c>
      <c r="CG75" s="27"/>
      <c r="CH75" s="27">
        <f t="shared" ref="CH75:CH78" si="495">(CG75/12*5*$D75*$G75*$H75*$K75*CH$11)+(CG75/12*4*$E75*$G75*$I75*$K75*CH$12)+(CG75/12*3*$F75*$G75*$I75*$K75*CH$12)</f>
        <v>0</v>
      </c>
      <c r="CI75" s="27"/>
      <c r="CJ75" s="27">
        <f t="shared" ref="CJ75:CJ78" si="496">(CI75/12*5*$D75*$G75*$H75*$K75*CJ$11)+(CI75/12*4*$E75*$G75*$I75*$K75*CJ$12)+(CI75/12*3*$F75*$G75*$I75*$K75*CJ$12)</f>
        <v>0</v>
      </c>
      <c r="CK75" s="27"/>
      <c r="CL75" s="27">
        <f t="shared" ref="CL75:CL78" si="497">(CK75/12*5*$D75*$G75*$H75*$K75*CL$11)+(CK75/12*4*$E75*$G75*$I75*$K75*CL$12)+(CK75/12*3*$F75*$G75*$I75*$K75*CL$12)</f>
        <v>0</v>
      </c>
      <c r="CM75" s="27"/>
      <c r="CN75" s="27">
        <f t="shared" ref="CN75:CN78" si="498">(CM75/12*5*$D75*$G75*$H75*$L75*CN$11)+(CM75/12*4*$E75*$G75*$I75*$L75*CN$12)+(CM75/12*3*$F75*$G75*$I75*$L75*CN$12)</f>
        <v>0</v>
      </c>
      <c r="CO75" s="27">
        <v>8</v>
      </c>
      <c r="CP75" s="27">
        <f t="shared" ref="CP75:CP78" si="499">(CO75/12*5*$D75*$G75*$H75*$L75*CP$11)+(CO75/12*4*$E75*$G75*$I75*$L75*CP$12)+(CO75/12*3*$F75*$G75*$I75*$L75*CP$12)</f>
        <v>444744.14023199992</v>
      </c>
      <c r="CQ75" s="32">
        <v>3</v>
      </c>
      <c r="CR75" s="27">
        <f t="shared" ref="CR75:CR78" si="500">(CQ75/12*5*$D75*$G75*$H75*$K75*CR$11)+(CQ75/12*4*$E75*$G75*$I75*$K75*CR$12)+(CQ75/12*3*$F75*$G75*$I75*$K75*CR$12)</f>
        <v>134717.50389999998</v>
      </c>
      <c r="CS75" s="27">
        <v>14</v>
      </c>
      <c r="CT75" s="27">
        <f t="shared" ref="CT75:CT78" si="501">(CS75/12*5*$D75*$G75*$H75*$L75*CT$11)+(CS75/12*4*$E75*$G75*$I75*$L75*CT$12)+(CS75/12*3*$F75*$G75*$I75*$L75*CT$12)</f>
        <v>760699.41768800002</v>
      </c>
      <c r="CU75" s="27"/>
      <c r="CV75" s="27">
        <f t="shared" ref="CV75:CV78" si="502">(CU75/12*5*$D75*$G75*$H75*$L75*CV$11)+(CU75/12*4*$E75*$G75*$I75*$L75*CV$12)+(CU75/12*3*$F75*$G75*$I75*$L75*CV$12)</f>
        <v>0</v>
      </c>
      <c r="CW75" s="27"/>
      <c r="CX75" s="27">
        <f t="shared" ref="CX75:CX78" si="503">(CW75/12*5*$D75*$G75*$H75*$L75*CX$11)+(CW75/12*4*$E75*$G75*$I75*$L75*CX$12)+(CW75/12*3*$F75*$G75*$I75*$L75*CX$12)</f>
        <v>0</v>
      </c>
      <c r="CY75" s="27"/>
      <c r="CZ75" s="27">
        <f t="shared" ref="CZ75:CZ78" si="504">(CY75/12*5*$D75*$G75*$H75*$L75*CZ$11)+(CY75/12*4*$E75*$G75*$I75*$L75*CZ$12)+(CY75/12*3*$F75*$G75*$I75*$L75*CZ$12)</f>
        <v>0</v>
      </c>
      <c r="DA75" s="27">
        <v>15</v>
      </c>
      <c r="DB75" s="27">
        <f t="shared" ref="DB75:DB78" si="505">(DA75/12*5*$D75*$G75*$H75*$L75*DB$11)+(DA75/12*4*$E75*$G75*$I75*$L75*DB$12)+(DA75/12*3*$F75*$G75*$I75*$L75*DB$12)</f>
        <v>816546.30970499991</v>
      </c>
      <c r="DC75" s="27">
        <v>2</v>
      </c>
      <c r="DD75" s="27">
        <f t="shared" ref="DD75:DD78" si="506">(DC75/12*5*$D75*$G75*$H75*$K75*DD$11)+(DC75/12*4*$E75*$G75*$I75*$K75*DD$12)+(DC75/12*3*$F75*$G75*$I75*$K75*DD$12)</f>
        <v>89811.669266666635</v>
      </c>
      <c r="DE75" s="27"/>
      <c r="DF75" s="27">
        <f t="shared" ref="DF75:DF78" si="507">(DE75/12*5*$D75*$G75*$H75*$K75*DF$11)+(DE75/12*4*$E75*$G75*$I75*$K75*DF$12)+(DE75/12*3*$F75*$G75*$I75*$K75*DF$12)</f>
        <v>0</v>
      </c>
      <c r="DG75" s="27"/>
      <c r="DH75" s="27">
        <f t="shared" ref="DH75:DH78" si="508">(DG75/12*5*$D75*$G75*$H75*$L75*DH$11)+(DG75/12*4*$E75*$G75*$I75*$L75*DH$12)+(DG75/12*3*$F75*$G75*$I75*$L75*DH$12)</f>
        <v>0</v>
      </c>
      <c r="DI75" s="27">
        <v>3</v>
      </c>
      <c r="DJ75" s="27">
        <f t="shared" ref="DJ75:DJ78" si="509">(DI75/12*5*$D75*$G75*$H75*$L75*DJ$11)+(DI75/12*4*$E75*$G75*$I75*$L75*DJ$12)+(DI75/12*3*$F75*$G75*$I75*$L75*DJ$12)</f>
        <v>175302.32957999999</v>
      </c>
      <c r="DK75" s="27"/>
      <c r="DL75" s="27">
        <f t="shared" ref="DL75:DL78" si="510">(DK75/12*5*$D75*$G75*$H75*$M75*DL$11)+(DK75/12*4*$E75*$G75*$I75*$M75*DL$12)+(DK75/12*3*$F75*$G75*$I75*$M75*DL$12)</f>
        <v>0</v>
      </c>
      <c r="DM75" s="27"/>
      <c r="DN75" s="27">
        <f t="shared" si="292"/>
        <v>0</v>
      </c>
      <c r="DO75" s="27"/>
      <c r="DP75" s="27">
        <f t="shared" si="57"/>
        <v>0</v>
      </c>
      <c r="DQ75" s="27">
        <f t="shared" ref="DQ75:DR78" si="511">SUM(O75,Q75,S75,U75,W75,Y75,AA75,AC75,AE75,AG75,AI75,AK75,AM75,AO75,AQ75,AS75,AU75,AW75,AY75,BA75,BC75,BE75,BG75,BI75,BK75,BM75,BO75,BQ75,BS75,BU75,BW75,BY75,CA75,CC75,CE75,CG75,CI75,CK75,CM75,CO75,CQ75,CS75,CU75,CW75,CY75,DA75,DC75,DE75,DG75,DI75,DK75,DM75,DO75)</f>
        <v>296</v>
      </c>
      <c r="DR75" s="27">
        <f t="shared" si="511"/>
        <v>13192156.331820669</v>
      </c>
      <c r="DS75" s="38">
        <f>ROUND(DQ75*I75,0)</f>
        <v>296</v>
      </c>
      <c r="DT75" s="67">
        <f t="shared" si="2"/>
        <v>1</v>
      </c>
    </row>
    <row r="76" spans="1:124" ht="22.5" customHeight="1" x14ac:dyDescent="0.25">
      <c r="A76" s="77"/>
      <c r="B76" s="35">
        <v>52</v>
      </c>
      <c r="C76" s="23" t="s">
        <v>201</v>
      </c>
      <c r="D76" s="79">
        <f t="shared" si="60"/>
        <v>19063</v>
      </c>
      <c r="E76" s="80">
        <v>18530</v>
      </c>
      <c r="F76" s="80">
        <v>18715</v>
      </c>
      <c r="G76" s="36">
        <v>2.2599999999999998</v>
      </c>
      <c r="H76" s="25">
        <v>1</v>
      </c>
      <c r="I76" s="57">
        <v>1</v>
      </c>
      <c r="J76" s="57"/>
      <c r="K76" s="24">
        <v>1.4</v>
      </c>
      <c r="L76" s="24">
        <v>1.68</v>
      </c>
      <c r="M76" s="24">
        <v>2.23</v>
      </c>
      <c r="N76" s="24">
        <v>2.57</v>
      </c>
      <c r="O76" s="27"/>
      <c r="P76" s="27">
        <f t="shared" si="460"/>
        <v>0</v>
      </c>
      <c r="Q76" s="27">
        <v>0</v>
      </c>
      <c r="R76" s="27">
        <f t="shared" si="461"/>
        <v>0</v>
      </c>
      <c r="S76" s="27"/>
      <c r="T76" s="27">
        <f t="shared" si="462"/>
        <v>0</v>
      </c>
      <c r="U76" s="27"/>
      <c r="V76" s="27">
        <f t="shared" si="463"/>
        <v>0</v>
      </c>
      <c r="W76" s="27"/>
      <c r="X76" s="27">
        <f t="shared" si="464"/>
        <v>0</v>
      </c>
      <c r="Y76" s="27">
        <v>0</v>
      </c>
      <c r="Z76" s="27">
        <f t="shared" si="465"/>
        <v>0</v>
      </c>
      <c r="AA76" s="27"/>
      <c r="AB76" s="27">
        <f t="shared" si="466"/>
        <v>0</v>
      </c>
      <c r="AC76" s="27"/>
      <c r="AD76" s="27">
        <f t="shared" si="467"/>
        <v>0</v>
      </c>
      <c r="AE76" s="27">
        <v>0</v>
      </c>
      <c r="AF76" s="27">
        <f t="shared" si="468"/>
        <v>0</v>
      </c>
      <c r="AG76" s="27">
        <v>23</v>
      </c>
      <c r="AH76" s="27">
        <f t="shared" si="469"/>
        <v>1452769.5708166666</v>
      </c>
      <c r="AI76" s="27"/>
      <c r="AJ76" s="27">
        <f t="shared" si="470"/>
        <v>0</v>
      </c>
      <c r="AK76" s="27"/>
      <c r="AL76" s="27">
        <f t="shared" si="471"/>
        <v>0</v>
      </c>
      <c r="AM76" s="30">
        <v>0</v>
      </c>
      <c r="AN76" s="27">
        <f t="shared" si="472"/>
        <v>0</v>
      </c>
      <c r="AO76" s="31">
        <v>2</v>
      </c>
      <c r="AP76" s="27">
        <f t="shared" si="473"/>
        <v>146020.15668799999</v>
      </c>
      <c r="AQ76" s="27"/>
      <c r="AR76" s="27">
        <f t="shared" si="474"/>
        <v>0</v>
      </c>
      <c r="AS76" s="27"/>
      <c r="AT76" s="27">
        <f t="shared" si="475"/>
        <v>0</v>
      </c>
      <c r="AU76" s="27"/>
      <c r="AV76" s="27">
        <f t="shared" si="476"/>
        <v>0</v>
      </c>
      <c r="AW76" s="27"/>
      <c r="AX76" s="27">
        <f t="shared" si="477"/>
        <v>0</v>
      </c>
      <c r="AY76" s="27"/>
      <c r="AZ76" s="27">
        <f t="shared" si="478"/>
        <v>0</v>
      </c>
      <c r="BA76" s="27"/>
      <c r="BB76" s="27">
        <f t="shared" si="479"/>
        <v>0</v>
      </c>
      <c r="BC76" s="27"/>
      <c r="BD76" s="27">
        <f t="shared" si="480"/>
        <v>0</v>
      </c>
      <c r="BE76" s="27"/>
      <c r="BF76" s="27">
        <f t="shared" si="481"/>
        <v>0</v>
      </c>
      <c r="BG76" s="27"/>
      <c r="BH76" s="27">
        <f t="shared" si="482"/>
        <v>0</v>
      </c>
      <c r="BI76" s="27"/>
      <c r="BJ76" s="27">
        <f t="shared" si="483"/>
        <v>0</v>
      </c>
      <c r="BK76" s="27">
        <v>0</v>
      </c>
      <c r="BL76" s="27">
        <f t="shared" si="484"/>
        <v>0</v>
      </c>
      <c r="BM76" s="27"/>
      <c r="BN76" s="27">
        <f t="shared" si="485"/>
        <v>0</v>
      </c>
      <c r="BO76" s="37"/>
      <c r="BP76" s="27">
        <f t="shared" si="486"/>
        <v>0</v>
      </c>
      <c r="BQ76" s="27">
        <v>0</v>
      </c>
      <c r="BR76" s="27">
        <f t="shared" si="487"/>
        <v>0</v>
      </c>
      <c r="BS76" s="27"/>
      <c r="BT76" s="27">
        <f t="shared" si="488"/>
        <v>0</v>
      </c>
      <c r="BU76" s="27"/>
      <c r="BV76" s="27">
        <f t="shared" si="489"/>
        <v>0</v>
      </c>
      <c r="BW76" s="27"/>
      <c r="BX76" s="27">
        <f t="shared" si="490"/>
        <v>0</v>
      </c>
      <c r="BY76" s="27"/>
      <c r="BZ76" s="27">
        <f t="shared" si="491"/>
        <v>0</v>
      </c>
      <c r="CA76" s="27"/>
      <c r="CB76" s="27">
        <f t="shared" si="492"/>
        <v>0</v>
      </c>
      <c r="CC76" s="27"/>
      <c r="CD76" s="27">
        <f t="shared" si="493"/>
        <v>0</v>
      </c>
      <c r="CE76" s="27"/>
      <c r="CF76" s="27">
        <f t="shared" si="494"/>
        <v>0</v>
      </c>
      <c r="CG76" s="27"/>
      <c r="CH76" s="27">
        <f t="shared" si="495"/>
        <v>0</v>
      </c>
      <c r="CI76" s="27"/>
      <c r="CJ76" s="27">
        <f t="shared" si="496"/>
        <v>0</v>
      </c>
      <c r="CK76" s="27"/>
      <c r="CL76" s="27">
        <f t="shared" si="497"/>
        <v>0</v>
      </c>
      <c r="CM76" s="27"/>
      <c r="CN76" s="27">
        <f t="shared" si="498"/>
        <v>0</v>
      </c>
      <c r="CO76" s="27"/>
      <c r="CP76" s="27">
        <f t="shared" si="499"/>
        <v>0</v>
      </c>
      <c r="CQ76" s="32"/>
      <c r="CR76" s="27">
        <f t="shared" si="500"/>
        <v>0</v>
      </c>
      <c r="CS76" s="27"/>
      <c r="CT76" s="27">
        <f t="shared" si="501"/>
        <v>0</v>
      </c>
      <c r="CU76" s="27"/>
      <c r="CV76" s="27">
        <f t="shared" si="502"/>
        <v>0</v>
      </c>
      <c r="CW76" s="27"/>
      <c r="CX76" s="27">
        <f t="shared" si="503"/>
        <v>0</v>
      </c>
      <c r="CY76" s="27"/>
      <c r="CZ76" s="27">
        <f t="shared" si="504"/>
        <v>0</v>
      </c>
      <c r="DA76" s="27"/>
      <c r="DB76" s="27">
        <f t="shared" si="505"/>
        <v>0</v>
      </c>
      <c r="DC76" s="27"/>
      <c r="DD76" s="27">
        <f t="shared" si="506"/>
        <v>0</v>
      </c>
      <c r="DE76" s="27"/>
      <c r="DF76" s="27">
        <f t="shared" si="507"/>
        <v>0</v>
      </c>
      <c r="DG76" s="27"/>
      <c r="DH76" s="27">
        <f t="shared" si="508"/>
        <v>0</v>
      </c>
      <c r="DI76" s="27"/>
      <c r="DJ76" s="27">
        <f t="shared" si="509"/>
        <v>0</v>
      </c>
      <c r="DK76" s="27"/>
      <c r="DL76" s="27">
        <f t="shared" si="510"/>
        <v>0</v>
      </c>
      <c r="DM76" s="27"/>
      <c r="DN76" s="27">
        <f t="shared" si="292"/>
        <v>0</v>
      </c>
      <c r="DO76" s="27"/>
      <c r="DP76" s="27">
        <f t="shared" si="57"/>
        <v>0</v>
      </c>
      <c r="DQ76" s="27">
        <f t="shared" si="511"/>
        <v>25</v>
      </c>
      <c r="DR76" s="27">
        <f t="shared" si="511"/>
        <v>1598789.7275046667</v>
      </c>
      <c r="DS76" s="38">
        <f>ROUND(DQ76*I76,0)</f>
        <v>25</v>
      </c>
      <c r="DT76" s="67">
        <f t="shared" si="2"/>
        <v>1</v>
      </c>
    </row>
    <row r="77" spans="1:124" ht="30" customHeight="1" x14ac:dyDescent="0.25">
      <c r="A77" s="77"/>
      <c r="B77" s="35">
        <v>53</v>
      </c>
      <c r="C77" s="23" t="s">
        <v>202</v>
      </c>
      <c r="D77" s="79">
        <f t="shared" si="60"/>
        <v>19063</v>
      </c>
      <c r="E77" s="80">
        <v>18530</v>
      </c>
      <c r="F77" s="80">
        <v>18715</v>
      </c>
      <c r="G77" s="36">
        <v>1.38</v>
      </c>
      <c r="H77" s="25">
        <v>1</v>
      </c>
      <c r="I77" s="57">
        <v>1</v>
      </c>
      <c r="J77" s="57"/>
      <c r="K77" s="24">
        <v>1.4</v>
      </c>
      <c r="L77" s="24">
        <v>1.68</v>
      </c>
      <c r="M77" s="24">
        <v>2.23</v>
      </c>
      <c r="N77" s="24">
        <v>2.57</v>
      </c>
      <c r="O77" s="27">
        <v>0</v>
      </c>
      <c r="P77" s="27">
        <f t="shared" si="460"/>
        <v>0</v>
      </c>
      <c r="Q77" s="27">
        <v>0</v>
      </c>
      <c r="R77" s="27">
        <f t="shared" si="461"/>
        <v>0</v>
      </c>
      <c r="S77" s="27"/>
      <c r="T77" s="27">
        <f t="shared" si="462"/>
        <v>0</v>
      </c>
      <c r="U77" s="27"/>
      <c r="V77" s="27">
        <f t="shared" si="463"/>
        <v>0</v>
      </c>
      <c r="W77" s="27"/>
      <c r="X77" s="27">
        <f t="shared" si="464"/>
        <v>0</v>
      </c>
      <c r="Y77" s="27">
        <v>0</v>
      </c>
      <c r="Z77" s="27">
        <f t="shared" si="465"/>
        <v>0</v>
      </c>
      <c r="AA77" s="27"/>
      <c r="AB77" s="27">
        <f t="shared" si="466"/>
        <v>0</v>
      </c>
      <c r="AC77" s="27"/>
      <c r="AD77" s="27">
        <f t="shared" si="467"/>
        <v>0</v>
      </c>
      <c r="AE77" s="27">
        <v>2</v>
      </c>
      <c r="AF77" s="27">
        <f t="shared" si="468"/>
        <v>90795.949999999983</v>
      </c>
      <c r="AG77" s="27">
        <v>94</v>
      </c>
      <c r="AH77" s="27">
        <f t="shared" si="469"/>
        <v>3625495.7430999996</v>
      </c>
      <c r="AI77" s="27"/>
      <c r="AJ77" s="27">
        <f t="shared" si="470"/>
        <v>0</v>
      </c>
      <c r="AK77" s="27"/>
      <c r="AL77" s="27">
        <f t="shared" si="471"/>
        <v>0</v>
      </c>
      <c r="AM77" s="30">
        <v>0</v>
      </c>
      <c r="AN77" s="27">
        <f t="shared" si="472"/>
        <v>0</v>
      </c>
      <c r="AO77" s="31"/>
      <c r="AP77" s="27">
        <f t="shared" si="473"/>
        <v>0</v>
      </c>
      <c r="AQ77" s="27"/>
      <c r="AR77" s="27">
        <f t="shared" si="474"/>
        <v>0</v>
      </c>
      <c r="AS77" s="27"/>
      <c r="AT77" s="27">
        <f t="shared" si="475"/>
        <v>0</v>
      </c>
      <c r="AU77" s="27"/>
      <c r="AV77" s="27">
        <f t="shared" si="476"/>
        <v>0</v>
      </c>
      <c r="AW77" s="27"/>
      <c r="AX77" s="27">
        <f t="shared" si="477"/>
        <v>0</v>
      </c>
      <c r="AY77" s="27"/>
      <c r="AZ77" s="27">
        <f t="shared" si="478"/>
        <v>0</v>
      </c>
      <c r="BA77" s="27"/>
      <c r="BB77" s="27">
        <f t="shared" si="479"/>
        <v>0</v>
      </c>
      <c r="BC77" s="27"/>
      <c r="BD77" s="27">
        <f t="shared" si="480"/>
        <v>0</v>
      </c>
      <c r="BE77" s="27"/>
      <c r="BF77" s="27">
        <f t="shared" si="481"/>
        <v>0</v>
      </c>
      <c r="BG77" s="27"/>
      <c r="BH77" s="27">
        <f t="shared" si="482"/>
        <v>0</v>
      </c>
      <c r="BI77" s="27"/>
      <c r="BJ77" s="27">
        <f t="shared" si="483"/>
        <v>0</v>
      </c>
      <c r="BK77" s="27">
        <v>0</v>
      </c>
      <c r="BL77" s="27">
        <f t="shared" si="484"/>
        <v>0</v>
      </c>
      <c r="BM77" s="27"/>
      <c r="BN77" s="27">
        <f t="shared" si="485"/>
        <v>0</v>
      </c>
      <c r="BO77" s="37"/>
      <c r="BP77" s="27">
        <f t="shared" si="486"/>
        <v>0</v>
      </c>
      <c r="BQ77" s="27">
        <v>3</v>
      </c>
      <c r="BR77" s="27">
        <f t="shared" si="487"/>
        <v>147743.16983999999</v>
      </c>
      <c r="BS77" s="27"/>
      <c r="BT77" s="27">
        <f t="shared" si="488"/>
        <v>0</v>
      </c>
      <c r="BU77" s="27"/>
      <c r="BV77" s="27">
        <f t="shared" si="489"/>
        <v>0</v>
      </c>
      <c r="BW77" s="27"/>
      <c r="BX77" s="27">
        <f t="shared" si="490"/>
        <v>0</v>
      </c>
      <c r="BY77" s="27"/>
      <c r="BZ77" s="27">
        <f t="shared" si="491"/>
        <v>0</v>
      </c>
      <c r="CA77" s="27"/>
      <c r="CB77" s="27">
        <f t="shared" si="492"/>
        <v>0</v>
      </c>
      <c r="CC77" s="27"/>
      <c r="CD77" s="27">
        <f t="shared" si="493"/>
        <v>0</v>
      </c>
      <c r="CE77" s="27"/>
      <c r="CF77" s="27">
        <f t="shared" si="494"/>
        <v>0</v>
      </c>
      <c r="CG77" s="27"/>
      <c r="CH77" s="27">
        <f t="shared" si="495"/>
        <v>0</v>
      </c>
      <c r="CI77" s="27"/>
      <c r="CJ77" s="27">
        <f t="shared" si="496"/>
        <v>0</v>
      </c>
      <c r="CK77" s="27"/>
      <c r="CL77" s="27">
        <f t="shared" si="497"/>
        <v>0</v>
      </c>
      <c r="CM77" s="27"/>
      <c r="CN77" s="27">
        <f t="shared" si="498"/>
        <v>0</v>
      </c>
      <c r="CO77" s="27"/>
      <c r="CP77" s="27">
        <f t="shared" si="499"/>
        <v>0</v>
      </c>
      <c r="CQ77" s="32"/>
      <c r="CR77" s="27">
        <f t="shared" si="500"/>
        <v>0</v>
      </c>
      <c r="CS77" s="27"/>
      <c r="CT77" s="27">
        <f t="shared" si="501"/>
        <v>0</v>
      </c>
      <c r="CU77" s="27"/>
      <c r="CV77" s="27">
        <f t="shared" si="502"/>
        <v>0</v>
      </c>
      <c r="CW77" s="27"/>
      <c r="CX77" s="27">
        <f t="shared" si="503"/>
        <v>0</v>
      </c>
      <c r="CY77" s="27"/>
      <c r="CZ77" s="27">
        <f t="shared" si="504"/>
        <v>0</v>
      </c>
      <c r="DA77" s="27"/>
      <c r="DB77" s="27">
        <f t="shared" si="505"/>
        <v>0</v>
      </c>
      <c r="DC77" s="27"/>
      <c r="DD77" s="27">
        <f t="shared" si="506"/>
        <v>0</v>
      </c>
      <c r="DE77" s="27"/>
      <c r="DF77" s="27">
        <f t="shared" si="507"/>
        <v>0</v>
      </c>
      <c r="DG77" s="27"/>
      <c r="DH77" s="27">
        <f t="shared" si="508"/>
        <v>0</v>
      </c>
      <c r="DI77" s="27">
        <v>2</v>
      </c>
      <c r="DJ77" s="27">
        <f t="shared" si="509"/>
        <v>106806.71735999998</v>
      </c>
      <c r="DK77" s="27"/>
      <c r="DL77" s="27">
        <f t="shared" si="510"/>
        <v>0</v>
      </c>
      <c r="DM77" s="27"/>
      <c r="DN77" s="27">
        <f t="shared" si="292"/>
        <v>0</v>
      </c>
      <c r="DO77" s="27"/>
      <c r="DP77" s="27">
        <f t="shared" si="57"/>
        <v>0</v>
      </c>
      <c r="DQ77" s="27">
        <f t="shared" si="511"/>
        <v>101</v>
      </c>
      <c r="DR77" s="27">
        <f t="shared" si="511"/>
        <v>3970841.5803</v>
      </c>
      <c r="DS77" s="38">
        <f>ROUND(DQ77*I77,0)</f>
        <v>101</v>
      </c>
      <c r="DT77" s="67">
        <f t="shared" si="2"/>
        <v>1</v>
      </c>
    </row>
    <row r="78" spans="1:124" ht="30" customHeight="1" x14ac:dyDescent="0.25">
      <c r="A78" s="77"/>
      <c r="B78" s="35">
        <v>54</v>
      </c>
      <c r="C78" s="23" t="s">
        <v>203</v>
      </c>
      <c r="D78" s="79">
        <f t="shared" si="60"/>
        <v>19063</v>
      </c>
      <c r="E78" s="80">
        <v>18530</v>
      </c>
      <c r="F78" s="80">
        <v>18715</v>
      </c>
      <c r="G78" s="36">
        <v>2.82</v>
      </c>
      <c r="H78" s="25">
        <v>1</v>
      </c>
      <c r="I78" s="57">
        <v>1</v>
      </c>
      <c r="J78" s="57"/>
      <c r="K78" s="24">
        <v>1.4</v>
      </c>
      <c r="L78" s="24">
        <v>1.68</v>
      </c>
      <c r="M78" s="24">
        <v>2.23</v>
      </c>
      <c r="N78" s="24">
        <v>2.57</v>
      </c>
      <c r="O78" s="27">
        <v>0</v>
      </c>
      <c r="P78" s="27">
        <f t="shared" si="460"/>
        <v>0</v>
      </c>
      <c r="Q78" s="27">
        <v>0</v>
      </c>
      <c r="R78" s="27">
        <f t="shared" si="461"/>
        <v>0</v>
      </c>
      <c r="S78" s="27"/>
      <c r="T78" s="27">
        <f t="shared" si="462"/>
        <v>0</v>
      </c>
      <c r="U78" s="27"/>
      <c r="V78" s="27">
        <f t="shared" si="463"/>
        <v>0</v>
      </c>
      <c r="W78" s="27"/>
      <c r="X78" s="27">
        <f t="shared" si="464"/>
        <v>0</v>
      </c>
      <c r="Y78" s="27">
        <v>0</v>
      </c>
      <c r="Z78" s="27">
        <f t="shared" si="465"/>
        <v>0</v>
      </c>
      <c r="AA78" s="27"/>
      <c r="AB78" s="27">
        <f t="shared" si="466"/>
        <v>0</v>
      </c>
      <c r="AC78" s="27"/>
      <c r="AD78" s="27">
        <f t="shared" si="467"/>
        <v>0</v>
      </c>
      <c r="AE78" s="27">
        <v>0</v>
      </c>
      <c r="AF78" s="27">
        <f t="shared" si="468"/>
        <v>0</v>
      </c>
      <c r="AG78" s="27">
        <v>10</v>
      </c>
      <c r="AH78" s="27">
        <f t="shared" si="469"/>
        <v>788151.24849999999</v>
      </c>
      <c r="AI78" s="27"/>
      <c r="AJ78" s="27">
        <f t="shared" si="470"/>
        <v>0</v>
      </c>
      <c r="AK78" s="27"/>
      <c r="AL78" s="27">
        <f t="shared" si="471"/>
        <v>0</v>
      </c>
      <c r="AM78" s="30">
        <v>0</v>
      </c>
      <c r="AN78" s="27">
        <f t="shared" si="472"/>
        <v>0</v>
      </c>
      <c r="AO78" s="31">
        <v>0</v>
      </c>
      <c r="AP78" s="27">
        <f t="shared" si="473"/>
        <v>0</v>
      </c>
      <c r="AQ78" s="27"/>
      <c r="AR78" s="27">
        <f t="shared" si="474"/>
        <v>0</v>
      </c>
      <c r="AS78" s="27"/>
      <c r="AT78" s="27">
        <f t="shared" si="475"/>
        <v>0</v>
      </c>
      <c r="AU78" s="27"/>
      <c r="AV78" s="27">
        <f t="shared" si="476"/>
        <v>0</v>
      </c>
      <c r="AW78" s="27"/>
      <c r="AX78" s="27">
        <f t="shared" si="477"/>
        <v>0</v>
      </c>
      <c r="AY78" s="27"/>
      <c r="AZ78" s="27">
        <f t="shared" si="478"/>
        <v>0</v>
      </c>
      <c r="BA78" s="27"/>
      <c r="BB78" s="27">
        <f t="shared" si="479"/>
        <v>0</v>
      </c>
      <c r="BC78" s="27"/>
      <c r="BD78" s="27">
        <f t="shared" si="480"/>
        <v>0</v>
      </c>
      <c r="BE78" s="27"/>
      <c r="BF78" s="27">
        <f t="shared" si="481"/>
        <v>0</v>
      </c>
      <c r="BG78" s="27"/>
      <c r="BH78" s="27">
        <f t="shared" si="482"/>
        <v>0</v>
      </c>
      <c r="BI78" s="27"/>
      <c r="BJ78" s="27">
        <f t="shared" si="483"/>
        <v>0</v>
      </c>
      <c r="BK78" s="27">
        <v>0</v>
      </c>
      <c r="BL78" s="27">
        <f t="shared" si="484"/>
        <v>0</v>
      </c>
      <c r="BM78" s="27"/>
      <c r="BN78" s="27">
        <f t="shared" si="485"/>
        <v>0</v>
      </c>
      <c r="BO78" s="37"/>
      <c r="BP78" s="27">
        <f t="shared" si="486"/>
        <v>0</v>
      </c>
      <c r="BQ78" s="27">
        <v>3</v>
      </c>
      <c r="BR78" s="27">
        <f t="shared" si="487"/>
        <v>301909.95575999992</v>
      </c>
      <c r="BS78" s="27"/>
      <c r="BT78" s="27">
        <f t="shared" si="488"/>
        <v>0</v>
      </c>
      <c r="BU78" s="27"/>
      <c r="BV78" s="27">
        <f t="shared" si="489"/>
        <v>0</v>
      </c>
      <c r="BW78" s="27"/>
      <c r="BX78" s="27">
        <f t="shared" si="490"/>
        <v>0</v>
      </c>
      <c r="BY78" s="27"/>
      <c r="BZ78" s="27">
        <f t="shared" si="491"/>
        <v>0</v>
      </c>
      <c r="CA78" s="27"/>
      <c r="CB78" s="27">
        <f t="shared" si="492"/>
        <v>0</v>
      </c>
      <c r="CC78" s="27"/>
      <c r="CD78" s="27">
        <f t="shared" si="493"/>
        <v>0</v>
      </c>
      <c r="CE78" s="27"/>
      <c r="CF78" s="27">
        <f t="shared" si="494"/>
        <v>0</v>
      </c>
      <c r="CG78" s="27"/>
      <c r="CH78" s="27">
        <f t="shared" si="495"/>
        <v>0</v>
      </c>
      <c r="CI78" s="27"/>
      <c r="CJ78" s="27">
        <f t="shared" si="496"/>
        <v>0</v>
      </c>
      <c r="CK78" s="27"/>
      <c r="CL78" s="27">
        <f t="shared" si="497"/>
        <v>0</v>
      </c>
      <c r="CM78" s="27"/>
      <c r="CN78" s="27">
        <f t="shared" si="498"/>
        <v>0</v>
      </c>
      <c r="CO78" s="27"/>
      <c r="CP78" s="27">
        <f t="shared" si="499"/>
        <v>0</v>
      </c>
      <c r="CQ78" s="32"/>
      <c r="CR78" s="27">
        <f t="shared" si="500"/>
        <v>0</v>
      </c>
      <c r="CS78" s="27"/>
      <c r="CT78" s="27">
        <f t="shared" si="501"/>
        <v>0</v>
      </c>
      <c r="CU78" s="27"/>
      <c r="CV78" s="27">
        <f t="shared" si="502"/>
        <v>0</v>
      </c>
      <c r="CW78" s="27"/>
      <c r="CX78" s="27">
        <f t="shared" si="503"/>
        <v>0</v>
      </c>
      <c r="CY78" s="27"/>
      <c r="CZ78" s="27">
        <f t="shared" si="504"/>
        <v>0</v>
      </c>
      <c r="DA78" s="27"/>
      <c r="DB78" s="27">
        <f t="shared" si="505"/>
        <v>0</v>
      </c>
      <c r="DC78" s="27"/>
      <c r="DD78" s="27">
        <f t="shared" si="506"/>
        <v>0</v>
      </c>
      <c r="DE78" s="27"/>
      <c r="DF78" s="27">
        <f t="shared" si="507"/>
        <v>0</v>
      </c>
      <c r="DG78" s="27"/>
      <c r="DH78" s="27">
        <f t="shared" si="508"/>
        <v>0</v>
      </c>
      <c r="DI78" s="27"/>
      <c r="DJ78" s="27">
        <f t="shared" si="509"/>
        <v>0</v>
      </c>
      <c r="DK78" s="27"/>
      <c r="DL78" s="27">
        <f t="shared" si="510"/>
        <v>0</v>
      </c>
      <c r="DM78" s="27"/>
      <c r="DN78" s="27">
        <f t="shared" si="292"/>
        <v>0</v>
      </c>
      <c r="DO78" s="27"/>
      <c r="DP78" s="27">
        <f t="shared" si="57"/>
        <v>0</v>
      </c>
      <c r="DQ78" s="27">
        <f t="shared" si="511"/>
        <v>13</v>
      </c>
      <c r="DR78" s="27">
        <f t="shared" si="511"/>
        <v>1090061.20426</v>
      </c>
      <c r="DS78" s="38">
        <f>ROUND(DQ78*I78,0)</f>
        <v>13</v>
      </c>
      <c r="DT78" s="67">
        <f t="shared" si="2"/>
        <v>1</v>
      </c>
    </row>
    <row r="79" spans="1:124" ht="15.75" customHeight="1" x14ac:dyDescent="0.25">
      <c r="A79" s="77">
        <v>12</v>
      </c>
      <c r="B79" s="55"/>
      <c r="C79" s="53" t="s">
        <v>204</v>
      </c>
      <c r="D79" s="79">
        <f t="shared" si="60"/>
        <v>19063</v>
      </c>
      <c r="E79" s="80">
        <v>18530</v>
      </c>
      <c r="F79" s="80">
        <v>18715</v>
      </c>
      <c r="G79" s="56">
        <v>0.65</v>
      </c>
      <c r="H79" s="25">
        <v>1</v>
      </c>
      <c r="I79" s="25">
        <v>1</v>
      </c>
      <c r="J79" s="26"/>
      <c r="K79" s="24">
        <v>1.4</v>
      </c>
      <c r="L79" s="24">
        <v>1.68</v>
      </c>
      <c r="M79" s="24">
        <v>2.23</v>
      </c>
      <c r="N79" s="24">
        <v>2.57</v>
      </c>
      <c r="O79" s="34">
        <f t="shared" ref="O79:BZ79" si="512">SUM(O80:O91)</f>
        <v>148</v>
      </c>
      <c r="P79" s="34">
        <f t="shared" si="512"/>
        <v>2388210.0774583337</v>
      </c>
      <c r="Q79" s="34">
        <f t="shared" si="512"/>
        <v>0</v>
      </c>
      <c r="R79" s="34">
        <f t="shared" si="512"/>
        <v>0</v>
      </c>
      <c r="S79" s="34">
        <v>0</v>
      </c>
      <c r="T79" s="34">
        <f t="shared" ref="T79" si="513">SUM(T80:T91)</f>
        <v>0</v>
      </c>
      <c r="U79" s="34">
        <f t="shared" si="512"/>
        <v>0</v>
      </c>
      <c r="V79" s="34">
        <f t="shared" si="512"/>
        <v>0</v>
      </c>
      <c r="W79" s="34">
        <f t="shared" si="512"/>
        <v>0</v>
      </c>
      <c r="X79" s="34">
        <f t="shared" si="512"/>
        <v>0</v>
      </c>
      <c r="Y79" s="34">
        <f t="shared" si="512"/>
        <v>27</v>
      </c>
      <c r="Z79" s="34">
        <f t="shared" si="512"/>
        <v>1061768.2954083334</v>
      </c>
      <c r="AA79" s="34">
        <f t="shared" si="512"/>
        <v>0</v>
      </c>
      <c r="AB79" s="34">
        <f t="shared" si="512"/>
        <v>0</v>
      </c>
      <c r="AC79" s="34">
        <f t="shared" si="512"/>
        <v>0</v>
      </c>
      <c r="AD79" s="34">
        <f t="shared" si="512"/>
        <v>0</v>
      </c>
      <c r="AE79" s="34">
        <f t="shared" si="512"/>
        <v>0</v>
      </c>
      <c r="AF79" s="34">
        <f t="shared" si="512"/>
        <v>0</v>
      </c>
      <c r="AG79" s="34">
        <f t="shared" si="512"/>
        <v>3691</v>
      </c>
      <c r="AH79" s="34">
        <f t="shared" si="512"/>
        <v>65605765.822391666</v>
      </c>
      <c r="AI79" s="34">
        <f t="shared" si="512"/>
        <v>2</v>
      </c>
      <c r="AJ79" s="34">
        <f t="shared" si="512"/>
        <v>16657.970583333328</v>
      </c>
      <c r="AK79" s="34">
        <f t="shared" si="512"/>
        <v>0</v>
      </c>
      <c r="AL79" s="34">
        <f t="shared" si="512"/>
        <v>0</v>
      </c>
      <c r="AM79" s="34">
        <f t="shared" si="512"/>
        <v>419</v>
      </c>
      <c r="AN79" s="34">
        <f t="shared" si="512"/>
        <v>5057681.1653958336</v>
      </c>
      <c r="AO79" s="34">
        <f t="shared" si="512"/>
        <v>3830</v>
      </c>
      <c r="AP79" s="34">
        <f t="shared" si="512"/>
        <v>91187326.477548003</v>
      </c>
      <c r="AQ79" s="34">
        <f t="shared" si="512"/>
        <v>0</v>
      </c>
      <c r="AR79" s="34">
        <f t="shared" si="512"/>
        <v>0</v>
      </c>
      <c r="AS79" s="34">
        <f t="shared" si="512"/>
        <v>37</v>
      </c>
      <c r="AT79" s="34">
        <f t="shared" si="512"/>
        <v>1643372.8696280001</v>
      </c>
      <c r="AU79" s="34">
        <f t="shared" si="512"/>
        <v>0</v>
      </c>
      <c r="AV79" s="34">
        <f t="shared" si="512"/>
        <v>0</v>
      </c>
      <c r="AW79" s="34">
        <f t="shared" si="512"/>
        <v>0</v>
      </c>
      <c r="AX79" s="34">
        <f t="shared" si="512"/>
        <v>0</v>
      </c>
      <c r="AY79" s="34">
        <f t="shared" si="512"/>
        <v>0</v>
      </c>
      <c r="AZ79" s="34">
        <f t="shared" si="512"/>
        <v>0</v>
      </c>
      <c r="BA79" s="34">
        <f t="shared" si="512"/>
        <v>81</v>
      </c>
      <c r="BB79" s="34">
        <f t="shared" si="512"/>
        <v>1197541.73434</v>
      </c>
      <c r="BC79" s="34">
        <f t="shared" si="512"/>
        <v>0</v>
      </c>
      <c r="BD79" s="34">
        <f t="shared" si="512"/>
        <v>0</v>
      </c>
      <c r="BE79" s="34">
        <f t="shared" si="512"/>
        <v>0</v>
      </c>
      <c r="BF79" s="34">
        <f t="shared" si="512"/>
        <v>0</v>
      </c>
      <c r="BG79" s="34">
        <f t="shared" si="512"/>
        <v>0</v>
      </c>
      <c r="BH79" s="34">
        <f t="shared" si="512"/>
        <v>0</v>
      </c>
      <c r="BI79" s="34">
        <f t="shared" si="512"/>
        <v>0</v>
      </c>
      <c r="BJ79" s="34">
        <f t="shared" si="512"/>
        <v>0</v>
      </c>
      <c r="BK79" s="34">
        <f t="shared" si="512"/>
        <v>1878</v>
      </c>
      <c r="BL79" s="34">
        <f t="shared" si="512"/>
        <v>38471225.54756251</v>
      </c>
      <c r="BM79" s="34">
        <f t="shared" si="512"/>
        <v>49</v>
      </c>
      <c r="BN79" s="34">
        <f t="shared" si="512"/>
        <v>2082617.8689866667</v>
      </c>
      <c r="BO79" s="34">
        <f t="shared" si="512"/>
        <v>299</v>
      </c>
      <c r="BP79" s="34">
        <f t="shared" si="512"/>
        <v>4849113.2471600007</v>
      </c>
      <c r="BQ79" s="34">
        <f t="shared" si="512"/>
        <v>24</v>
      </c>
      <c r="BR79" s="34">
        <f t="shared" si="512"/>
        <v>428241.07199999993</v>
      </c>
      <c r="BS79" s="34">
        <f t="shared" si="512"/>
        <v>0</v>
      </c>
      <c r="BT79" s="34">
        <f t="shared" si="512"/>
        <v>0</v>
      </c>
      <c r="BU79" s="34">
        <f t="shared" si="512"/>
        <v>2</v>
      </c>
      <c r="BV79" s="34">
        <f t="shared" si="512"/>
        <v>13890.464466666665</v>
      </c>
      <c r="BW79" s="34">
        <f t="shared" si="512"/>
        <v>0</v>
      </c>
      <c r="BX79" s="34">
        <f t="shared" si="512"/>
        <v>0</v>
      </c>
      <c r="BY79" s="34">
        <f t="shared" si="512"/>
        <v>0</v>
      </c>
      <c r="BZ79" s="34">
        <f t="shared" si="512"/>
        <v>0</v>
      </c>
      <c r="CA79" s="34">
        <f t="shared" ref="CA79:DS79" si="514">SUM(CA80:CA91)</f>
        <v>129</v>
      </c>
      <c r="CB79" s="34">
        <f t="shared" si="514"/>
        <v>1918163.1349999998</v>
      </c>
      <c r="CC79" s="34">
        <f t="shared" si="514"/>
        <v>420</v>
      </c>
      <c r="CD79" s="34">
        <f t="shared" si="514"/>
        <v>7303702.0128800012</v>
      </c>
      <c r="CE79" s="34">
        <f t="shared" si="514"/>
        <v>0</v>
      </c>
      <c r="CF79" s="34">
        <f t="shared" si="514"/>
        <v>0</v>
      </c>
      <c r="CG79" s="34">
        <f t="shared" si="514"/>
        <v>5</v>
      </c>
      <c r="CH79" s="34">
        <f t="shared" si="514"/>
        <v>126006.35623333332</v>
      </c>
      <c r="CI79" s="34">
        <f t="shared" si="514"/>
        <v>20</v>
      </c>
      <c r="CJ79" s="34">
        <f t="shared" si="514"/>
        <v>488745.91402000003</v>
      </c>
      <c r="CK79" s="34">
        <f t="shared" si="514"/>
        <v>435</v>
      </c>
      <c r="CL79" s="34">
        <f t="shared" si="514"/>
        <v>7713109.3730833326</v>
      </c>
      <c r="CM79" s="34">
        <f t="shared" si="514"/>
        <v>871</v>
      </c>
      <c r="CN79" s="34">
        <f t="shared" si="514"/>
        <v>17106537.191128001</v>
      </c>
      <c r="CO79" s="34">
        <f t="shared" si="514"/>
        <v>631</v>
      </c>
      <c r="CP79" s="34">
        <f t="shared" si="514"/>
        <v>13940225.269656001</v>
      </c>
      <c r="CQ79" s="47">
        <f t="shared" si="514"/>
        <v>325</v>
      </c>
      <c r="CR79" s="34">
        <f t="shared" si="514"/>
        <v>5694119.3094333317</v>
      </c>
      <c r="CS79" s="34">
        <f t="shared" si="514"/>
        <v>168</v>
      </c>
      <c r="CT79" s="34">
        <f t="shared" si="514"/>
        <v>3459491.107688</v>
      </c>
      <c r="CU79" s="34">
        <f t="shared" si="514"/>
        <v>97</v>
      </c>
      <c r="CV79" s="34">
        <f t="shared" si="514"/>
        <v>1499814.4993300003</v>
      </c>
      <c r="CW79" s="34">
        <f t="shared" si="514"/>
        <v>477</v>
      </c>
      <c r="CX79" s="34">
        <f t="shared" si="514"/>
        <v>9041853.4188569989</v>
      </c>
      <c r="CY79" s="34">
        <f t="shared" si="514"/>
        <v>292</v>
      </c>
      <c r="CZ79" s="34">
        <f t="shared" si="514"/>
        <v>7113295.2170559997</v>
      </c>
      <c r="DA79" s="34">
        <f t="shared" si="514"/>
        <v>774</v>
      </c>
      <c r="DB79" s="34">
        <f t="shared" si="514"/>
        <v>15318264.567626998</v>
      </c>
      <c r="DC79" s="34">
        <f t="shared" si="514"/>
        <v>725</v>
      </c>
      <c r="DD79" s="34">
        <f t="shared" si="514"/>
        <v>13897017.565666668</v>
      </c>
      <c r="DE79" s="34">
        <f t="shared" si="514"/>
        <v>12</v>
      </c>
      <c r="DF79" s="34">
        <f t="shared" si="514"/>
        <v>557985.1830233332</v>
      </c>
      <c r="DG79" s="34">
        <f t="shared" si="514"/>
        <v>88</v>
      </c>
      <c r="DH79" s="34">
        <f t="shared" si="514"/>
        <v>3533460.3108000006</v>
      </c>
      <c r="DI79" s="34">
        <f t="shared" si="514"/>
        <v>333</v>
      </c>
      <c r="DJ79" s="34">
        <f t="shared" si="514"/>
        <v>6545007.2851799987</v>
      </c>
      <c r="DK79" s="34">
        <f t="shared" si="514"/>
        <v>62</v>
      </c>
      <c r="DL79" s="34">
        <f t="shared" si="514"/>
        <v>1790090.102125</v>
      </c>
      <c r="DM79" s="34">
        <f t="shared" si="514"/>
        <v>353</v>
      </c>
      <c r="DN79" s="34">
        <f t="shared" si="514"/>
        <v>10374114.373815833</v>
      </c>
      <c r="DO79" s="34">
        <f t="shared" si="514"/>
        <v>0</v>
      </c>
      <c r="DP79" s="34">
        <f t="shared" si="514"/>
        <v>0</v>
      </c>
      <c r="DQ79" s="34">
        <f t="shared" si="514"/>
        <v>16704</v>
      </c>
      <c r="DR79" s="34">
        <f t="shared" si="514"/>
        <v>341424414.80553216</v>
      </c>
      <c r="DS79" s="34">
        <f t="shared" si="514"/>
        <v>16704</v>
      </c>
      <c r="DT79" s="54">
        <f t="shared" si="2"/>
        <v>1</v>
      </c>
    </row>
    <row r="80" spans="1:124" ht="15.75" customHeight="1" x14ac:dyDescent="0.25">
      <c r="A80" s="77"/>
      <c r="B80" s="35">
        <v>55</v>
      </c>
      <c r="C80" s="23" t="s">
        <v>205</v>
      </c>
      <c r="D80" s="79">
        <f t="shared" si="60"/>
        <v>19063</v>
      </c>
      <c r="E80" s="80">
        <v>18530</v>
      </c>
      <c r="F80" s="80">
        <v>18715</v>
      </c>
      <c r="G80" s="36">
        <v>0.57999999999999996</v>
      </c>
      <c r="H80" s="25">
        <v>1</v>
      </c>
      <c r="I80" s="25">
        <v>1</v>
      </c>
      <c r="J80" s="26"/>
      <c r="K80" s="24">
        <v>1.4</v>
      </c>
      <c r="L80" s="24">
        <v>1.68</v>
      </c>
      <c r="M80" s="24">
        <v>2.23</v>
      </c>
      <c r="N80" s="24">
        <v>2.57</v>
      </c>
      <c r="O80" s="27">
        <v>0</v>
      </c>
      <c r="P80" s="27">
        <f t="shared" ref="P80:P91" si="515">(O80/12*5*$D80*$G80*$H80*$K80*P$11)+(O80/12*4*$E80*$G80*$I80*$K80*P$12)+(O80/12*3*$F80*$G80*$I80*$K80*P$12)</f>
        <v>0</v>
      </c>
      <c r="Q80" s="27">
        <v>0</v>
      </c>
      <c r="R80" s="27">
        <f t="shared" ref="R80:R91" si="516">(Q80/12*5*$D80*$G80*$H80*$K80*R$11)+(Q80/12*4*$E80*$G80*$I80*$K80*R$12)+(Q80/12*3*$F80*$G80*$I80*$K80*R$12)</f>
        <v>0</v>
      </c>
      <c r="S80" s="27">
        <v>0</v>
      </c>
      <c r="T80" s="27">
        <f t="shared" ref="T80:T91" si="517">(S80/12*5*$D80*$G80*$H80*$K80*T$11)+(S80/12*4*$E80*$G80*$I80*$K80*T$12)+(S80/12*3*$F80*$G80*$I80*$K80*T$12)</f>
        <v>0</v>
      </c>
      <c r="U80" s="27"/>
      <c r="V80" s="27">
        <f t="shared" ref="V80:V91" si="518">(U80/12*5*$D80*$G80*$H80*$K80*V$11)+(U80/12*4*$E80*$G80*$I80*$K80*V$12)+(U80/12*3*$F80*$G80*$I80*$K80*V$12)</f>
        <v>0</v>
      </c>
      <c r="W80" s="27">
        <v>0</v>
      </c>
      <c r="X80" s="27">
        <f t="shared" ref="X80:X91" si="519">(W80/12*5*$D80*$G80*$H80*$K80*X$11)+(W80/12*4*$E80*$G80*$I80*$K80*X$12)+(W80/12*3*$F80*$G80*$I80*$K80*X$12)</f>
        <v>0</v>
      </c>
      <c r="Y80" s="27">
        <v>0</v>
      </c>
      <c r="Z80" s="27">
        <f t="shared" ref="Z80:Z91" si="520">(Y80/12*5*$D80*$G80*$H80*$K80*Z$11)+(Y80/12*4*$E80*$G80*$I80*$K80*Z$12)+(Y80/12*3*$F80*$G80*$I80*$K80*Z$12)</f>
        <v>0</v>
      </c>
      <c r="AA80" s="27">
        <v>0</v>
      </c>
      <c r="AB80" s="27">
        <f t="shared" ref="AB80:AB91" si="521">(AA80/12*5*$D80*$G80*$H80*$K80*AB$11)+(AA80/12*4*$E80*$G80*$I80*$K80*AB$12)+(AA80/12*3*$F80*$G80*$I80*$K80*AB$12)</f>
        <v>0</v>
      </c>
      <c r="AC80" s="27">
        <v>0</v>
      </c>
      <c r="AD80" s="27">
        <f t="shared" ref="AD80:AD91" si="522">(AC80/12*5*$D80*$G80*$H80*$K80*AD$11)+(AC80/12*4*$E80*$G80*$I80*$K80*AD$12)+(AC80/12*3*$F80*$G80*$I80*$K80*AD$12)</f>
        <v>0</v>
      </c>
      <c r="AE80" s="27">
        <v>0</v>
      </c>
      <c r="AF80" s="27">
        <f t="shared" ref="AF80:AF91" si="523">(AE80/12*5*$D80*$G80*$H80*$K80*AF$11)+(AE80/12*4*$E80*$G80*$I80*$K80*AF$12)+(AE80/12*3*$F80*$G80*$I80*$K80*AF$12)</f>
        <v>0</v>
      </c>
      <c r="AG80" s="27">
        <v>0</v>
      </c>
      <c r="AH80" s="27">
        <f t="shared" ref="AH80:AH91" si="524">(AG80/12*5*$D80*$G80*$H80*$K80*AH$11)+(AG80/12*4*$E80*$G80*$I80*$K80*AH$12)+(AG80/12*3*$F80*$G80*$I80*$K80*AH$12)</f>
        <v>0</v>
      </c>
      <c r="AI80" s="27">
        <v>0</v>
      </c>
      <c r="AJ80" s="27">
        <f t="shared" ref="AJ80:AJ91" si="525">(AI80/12*5*$D80*$G80*$H80*$K80*AJ$11)+(AI80/12*4*$E80*$G80*$I80*$K80*AJ$12)+(AI80/12*3*$F80*$G80*$I80*$K80*AJ$12)</f>
        <v>0</v>
      </c>
      <c r="AK80" s="27"/>
      <c r="AL80" s="27">
        <f t="shared" ref="AL80:AL91" si="526">(AK80/12*5*$D80*$G80*$H80*$K80*AL$11)+(AK80/12*4*$E80*$G80*$I80*$K80*AL$12)+(AK80/12*3*$F80*$G80*$I80*$K80*AL$12)</f>
        <v>0</v>
      </c>
      <c r="AM80" s="30">
        <v>0</v>
      </c>
      <c r="AN80" s="27">
        <f t="shared" ref="AN80:AN91" si="527">(AM80/12*5*$D80*$G80*$H80*$K80*AN$11)+(AM80/12*4*$E80*$G80*$I80*$K80*AN$12)+(AM80/12*3*$F80*$G80*$I80*$K80*AN$12)</f>
        <v>0</v>
      </c>
      <c r="AO80" s="31">
        <v>490</v>
      </c>
      <c r="AP80" s="27">
        <f t="shared" ref="AP80:AP91" si="528">(AO80/12*5*$D80*$G80*$H80*$L80*AP$11)+(AO80/12*4*$E80*$G80*$I80*$L80*AP$12)+(AO80/12*3*$F80*$G80*$I80*$L80*AP$12)</f>
        <v>9181178.8784799986</v>
      </c>
      <c r="AQ80" s="27">
        <v>0</v>
      </c>
      <c r="AR80" s="27">
        <f t="shared" ref="AR80:AR91" si="529">(AQ80/12*5*$D80*$G80*$H80*$L80*AR$11)+(AQ80/12*4*$E80*$G80*$I80*$L80*AR$12)+(AQ80/12*3*$F80*$G80*$I80*$L80*AR$12)</f>
        <v>0</v>
      </c>
      <c r="AS80" s="27">
        <v>0</v>
      </c>
      <c r="AT80" s="27">
        <f t="shared" ref="AT80:AT91" si="530">(AS80/12*5*$D80*$G80*$H80*$L80*AT$11)+(AS80/12*4*$E80*$G80*$I80*$L80*AT$12)+(AS80/12*3*$F80*$G80*$I80*$L80*AT$13)</f>
        <v>0</v>
      </c>
      <c r="AU80" s="27">
        <v>0</v>
      </c>
      <c r="AV80" s="27">
        <f t="shared" ref="AV80:AV91" si="531">(AU80/12*5*$D80*$G80*$H80*$L80*AV$11)+(AU80/12*4*$E80*$G80*$I80*$L80*AV$12)+(AU80/12*3*$F80*$G80*$I80*$L80*AV$12)</f>
        <v>0</v>
      </c>
      <c r="AW80" s="27"/>
      <c r="AX80" s="27">
        <f t="shared" ref="AX80:AX91" si="532">(AW80/12*5*$D80*$G80*$H80*$K80*AX$11)+(AW80/12*4*$E80*$G80*$I80*$K80*AX$12)+(AW80/12*3*$F80*$G80*$I80*$K80*AX$12)</f>
        <v>0</v>
      </c>
      <c r="AY80" s="27"/>
      <c r="AZ80" s="27">
        <f t="shared" ref="AZ80:AZ91" si="533">(AY80/12*5*$D80*$G80*$H80*$K80*AZ$11)+(AY80/12*4*$E80*$G80*$I80*$K80*AZ$12)+(AY80/12*3*$F80*$G80*$I80*$K80*AZ$12)</f>
        <v>0</v>
      </c>
      <c r="BA80" s="27">
        <v>0</v>
      </c>
      <c r="BB80" s="27">
        <f t="shared" ref="BB80:BB91" si="534">(BA80/12*5*$D80*$G80*$H80*$L80*BB$11)+(BA80/12*4*$E80*$G80*$I80*$L80*BB$12)+(BA80/12*3*$F80*$G80*$I80*$L80*BB$12)</f>
        <v>0</v>
      </c>
      <c r="BC80" s="27">
        <v>0</v>
      </c>
      <c r="BD80" s="27">
        <f t="shared" ref="BD80:BD91" si="535">(BC80/12*5*$D80*$G80*$H80*$K80*BD$11)+(BC80/12*4*$E80*$G80*$I80*$K80*BD$12)+(BC80/12*3*$F80*$G80*$I80*$K80*BD$12)</f>
        <v>0</v>
      </c>
      <c r="BE80" s="27">
        <v>0</v>
      </c>
      <c r="BF80" s="27">
        <f t="shared" ref="BF80:BF91" si="536">(BE80/12*5*$D80*$G80*$H80*$K80*BF$11)+(BE80/12*4*$E80*$G80*$I80*$K80*BF$12)+(BE80/12*3*$F80*$G80*$I80*$K80*BF$12)</f>
        <v>0</v>
      </c>
      <c r="BG80" s="27">
        <v>0</v>
      </c>
      <c r="BH80" s="27">
        <f t="shared" ref="BH80:BH91" si="537">(BG80/12*5*$D80*$G80*$H80*$K80*BH$11)+(BG80/12*4*$E80*$G80*$I80*$K80*BH$12)+(BG80/12*3*$F80*$G80*$I80*$K80*BH$12)</f>
        <v>0</v>
      </c>
      <c r="BI80" s="27">
        <v>0</v>
      </c>
      <c r="BJ80" s="27">
        <f t="shared" ref="BJ80:BJ91" si="538">(BI80/12*5*$D80*$G80*$H80*$L80*BJ$11)+(BI80/12*4*$E80*$G80*$I80*$L80*BJ$12)+(BI80/12*3*$F80*$G80*$I80*$L80*BJ$12)</f>
        <v>0</v>
      </c>
      <c r="BK80" s="27">
        <v>897</v>
      </c>
      <c r="BL80" s="27">
        <f t="shared" ref="BL80:BL91" si="539">(BK80/12*5*$D80*$G80*$H80*$K80*BL$11)+(BK80/12*4*$E80*$G80*$I80*$K80*BL$12)+(BK80/12*3*$F80*$G80*$I80*$K80*BL$12)</f>
        <v>14638902.763485</v>
      </c>
      <c r="BM80" s="27">
        <v>0</v>
      </c>
      <c r="BN80" s="27">
        <f t="shared" ref="BN80:BN91" si="540">(BM80/12*5*$D80*$G80*$H80*$K80*BN$11)+(BM80/12*4*$E80*$G80*$I80*$K80*BN$12)+(BM80/12*3*$F80*$G80*$I80*$K80*BN$13)</f>
        <v>0</v>
      </c>
      <c r="BO80" s="37">
        <v>0</v>
      </c>
      <c r="BP80" s="27">
        <f t="shared" ref="BP80:BP91" si="541">(BO80/12*5*$D80*$G80*$H80*$L80*BP$11)+(BO80/12*4*$E80*$G80*$I80*$L80*BP$12)+(BO80/12*3*$F80*$G80*$I80*$L80*BP$12)</f>
        <v>0</v>
      </c>
      <c r="BQ80" s="27"/>
      <c r="BR80" s="27">
        <f t="shared" ref="BR80:BR91" si="542">(BQ80/12*5*$D80*$G80*$H80*$L80*BR$11)+(BQ80/12*4*$E80*$G80*$I80*$L80*BR$12)+(BQ80/12*3*$F80*$G80*$I80*$L80*BR$12)</f>
        <v>0</v>
      </c>
      <c r="BS80" s="27">
        <v>0</v>
      </c>
      <c r="BT80" s="27">
        <f t="shared" ref="BT80:BT91" si="543">(BS80/12*5*$D80*$G80*$H80*$K80*BT$11)+(BS80/12*4*$E80*$G80*$I80*$K80*BT$12)+(BS80/12*3*$F80*$G80*$I80*$K80*BT$12)</f>
        <v>0</v>
      </c>
      <c r="BU80" s="27">
        <v>0</v>
      </c>
      <c r="BV80" s="27">
        <f t="shared" ref="BV80:BV91" si="544">(BU80/12*5*$D80*$G80*$H80*$K80*BV$11)+(BU80/12*4*$E80*$G80*$I80*$K80*BV$12)+(BU80/12*3*$F80*$G80*$I80*$K80*BV$12)</f>
        <v>0</v>
      </c>
      <c r="BW80" s="27">
        <v>0</v>
      </c>
      <c r="BX80" s="27">
        <f t="shared" ref="BX80:BX91" si="545">(BW80/12*5*$D80*$G80*$H80*$L80*BX$11)+(BW80/12*4*$E80*$G80*$I80*$L80*BX$12)+(BW80/12*3*$F80*$G80*$I80*$L80*BX$12)</f>
        <v>0</v>
      </c>
      <c r="BY80" s="27"/>
      <c r="BZ80" s="27">
        <f t="shared" ref="BZ80:BZ91" si="546">(BY80/12*5*$D80*$G80*$H80*$L80*BZ$11)+(BY80/12*4*$E80*$G80*$I80*$L80*BZ$12)+(BY80/12*3*$F80*$G80*$I80*$L80*BZ$12)</f>
        <v>0</v>
      </c>
      <c r="CA80" s="27">
        <v>0</v>
      </c>
      <c r="CB80" s="27">
        <f t="shared" ref="CB80:CB91" si="547">(CA80/12*5*$D80*$G80*$H80*$K80*CB$11)+(CA80/12*4*$E80*$G80*$I80*$K80*CB$12)+(CA80/12*3*$F80*$G80*$I80*$K80*CB$12)</f>
        <v>0</v>
      </c>
      <c r="CC80" s="27">
        <v>50</v>
      </c>
      <c r="CD80" s="27">
        <f t="shared" ref="CD80:CD91" si="548">(CC80/12*5*$D80*$G80*$H80*$L80*CD$11)+(CC80/12*4*$E80*$G80*$I80*$L80*CD$12)+(CC80/12*3*$F80*$G80*$I80*$L80*CD$12)</f>
        <v>833427.86800000002</v>
      </c>
      <c r="CE80" s="27">
        <v>0</v>
      </c>
      <c r="CF80" s="27">
        <f t="shared" ref="CF80:CF91" si="549">(CE80/12*5*$D80*$G80*$H80*$K80*CF$11)+(CE80/12*4*$E80*$G80*$I80*$K80*CF$12)+(CE80/12*3*$F80*$G80*$I80*$K80*CF$12)</f>
        <v>0</v>
      </c>
      <c r="CG80" s="27"/>
      <c r="CH80" s="27">
        <f t="shared" ref="CH80:CH91" si="550">(CG80/12*5*$D80*$G80*$H80*$K80*CH$11)+(CG80/12*4*$E80*$G80*$I80*$K80*CH$12)+(CG80/12*3*$F80*$G80*$I80*$K80*CH$12)</f>
        <v>0</v>
      </c>
      <c r="CI80" s="27"/>
      <c r="CJ80" s="27">
        <f t="shared" ref="CJ80:CJ91" si="551">(CI80/12*5*$D80*$G80*$H80*$K80*CJ$11)+(CI80/12*4*$E80*$G80*$I80*$K80*CJ$12)+(CI80/12*3*$F80*$G80*$I80*$K80*CJ$12)</f>
        <v>0</v>
      </c>
      <c r="CK80" s="27">
        <v>33</v>
      </c>
      <c r="CL80" s="27">
        <f t="shared" ref="CL80:CL91" si="552">(CK80/12*5*$D80*$G80*$H80*$K80*CL$11)+(CK80/12*4*$E80*$G80*$I80*$K80*CL$12)+(CK80/12*3*$F80*$G80*$I80*$K80*CL$12)</f>
        <v>501201.53929999995</v>
      </c>
      <c r="CM80" s="27">
        <v>83</v>
      </c>
      <c r="CN80" s="27">
        <f t="shared" ref="CN80:CN91" si="553">(CM80/12*5*$D80*$G80*$H80*$L80*CN$11)+(CM80/12*4*$E80*$G80*$I80*$L80*CN$12)+(CM80/12*3*$F80*$G80*$I80*$L80*CN$12)</f>
        <v>1541689.194962</v>
      </c>
      <c r="CO80" s="27">
        <v>49</v>
      </c>
      <c r="CP80" s="27">
        <f t="shared" ref="CP80:CP91" si="554">(CO80/12*5*$D80*$G80*$H80*$L80*CP$11)+(CO80/12*4*$E80*$G80*$I80*$L80*CP$12)+(CO80/12*3*$F80*$G80*$I80*$L80*CP$12)</f>
        <v>1046326.8597179998</v>
      </c>
      <c r="CQ80" s="32">
        <v>36</v>
      </c>
      <c r="CR80" s="27">
        <f t="shared" ref="CR80:CR91" si="555">(CQ80/12*5*$D80*$G80*$H80*$K80*CR$11)+(CQ80/12*4*$E80*$G80*$I80*$K80*CR$12)+(CQ80/12*3*$F80*$G80*$I80*$K80*CR$12)</f>
        <v>620949.55439999979</v>
      </c>
      <c r="CS80" s="27"/>
      <c r="CT80" s="27">
        <f t="shared" ref="CT80:CT91" si="556">(CS80/12*5*$D80*$G80*$H80*$L80*CT$11)+(CS80/12*4*$E80*$G80*$I80*$L80*CT$12)+(CS80/12*3*$F80*$G80*$I80*$L80*CT$12)</f>
        <v>0</v>
      </c>
      <c r="CU80" s="27"/>
      <c r="CV80" s="27">
        <f t="shared" ref="CV80:CV91" si="557">(CU80/12*5*$D80*$G80*$H80*$L80*CV$11)+(CU80/12*4*$E80*$G80*$I80*$L80*CV$12)+(CU80/12*3*$F80*$G80*$I80*$L80*CV$12)</f>
        <v>0</v>
      </c>
      <c r="CW80" s="27">
        <v>21</v>
      </c>
      <c r="CX80" s="27">
        <f t="shared" ref="CX80:CX91" si="558">(CW80/12*5*$D80*$G80*$H80*$L80*CX$11)+(CW80/12*4*$E80*$G80*$I80*$L80*CX$12)+(CW80/12*3*$F80*$G80*$I80*$L80*CX$12)</f>
        <v>439096.42614599993</v>
      </c>
      <c r="CY80" s="27">
        <v>16</v>
      </c>
      <c r="CZ80" s="27">
        <f t="shared" ref="CZ80:CZ91" si="559">(CY80/12*5*$D80*$G80*$H80*$L80*CZ$11)+(CY80/12*4*$E80*$G80*$I80*$L80*CZ$12)+(CY80/12*3*$F80*$G80*$I80*$L80*CZ$12)</f>
        <v>333930.49177599995</v>
      </c>
      <c r="DA80" s="27">
        <v>70</v>
      </c>
      <c r="DB80" s="27">
        <f t="shared" ref="DB80:DB91" si="560">(DA80/12*5*$D80*$G80*$H80*$L80*DB$11)+(DA80/12*4*$E80*$G80*$I80*$L80*DB$12)+(DA80/12*3*$F80*$G80*$I80*$L80*DB$12)</f>
        <v>1463654.7538199995</v>
      </c>
      <c r="DC80" s="27">
        <v>54</v>
      </c>
      <c r="DD80" s="27">
        <f t="shared" ref="DD80:DD91" si="561">(DC80/12*5*$D80*$G80*$H80*$K80*DD$11)+(DC80/12*4*$E80*$G80*$I80*$K80*DD$12)+(DC80/12*3*$F80*$G80*$I80*$K80*DD$12)</f>
        <v>931424.3315999998</v>
      </c>
      <c r="DE80" s="27"/>
      <c r="DF80" s="27">
        <f t="shared" ref="DF80:DF91" si="562">(DE80/12*5*$D80*$G80*$H80*$K80*DF$11)+(DE80/12*4*$E80*$G80*$I80*$K80*DF$12)+(DE80/12*3*$F80*$G80*$I80*$K80*DF$12)</f>
        <v>0</v>
      </c>
      <c r="DG80" s="27"/>
      <c r="DH80" s="27">
        <f t="shared" ref="DH80:DH91" si="563">(DG80/12*5*$D80*$G80*$H80*$L80*DH$11)+(DG80/12*4*$E80*$G80*$I80*$L80*DH$12)+(DG80/12*3*$F80*$G80*$I80*$L80*DH$12)</f>
        <v>0</v>
      </c>
      <c r="DI80" s="27">
        <v>3</v>
      </c>
      <c r="DJ80" s="27">
        <f t="shared" ref="DJ80:DJ91" si="564">(DI80/12*5*$D80*$G80*$H80*$L80*DJ$11)+(DI80/12*4*$E80*$G80*$I80*$L80*DJ$12)+(DI80/12*3*$F80*$G80*$I80*$L80*DJ$12)</f>
        <v>67334.669639999993</v>
      </c>
      <c r="DK80" s="27"/>
      <c r="DL80" s="27">
        <f t="shared" ref="DL80:DL91" si="565">(DK80/12*5*$D80*$G80*$H80*$M80*DL$11)+(DK80/12*4*$E80*$G80*$I80*$M80*DL$12)+(DK80/12*3*$F80*$G80*$I80*$M80*DL$12)</f>
        <v>0</v>
      </c>
      <c r="DM80" s="27">
        <v>7</v>
      </c>
      <c r="DN80" s="27">
        <f t="shared" si="292"/>
        <v>232418.63126416664</v>
      </c>
      <c r="DO80" s="27"/>
      <c r="DP80" s="27">
        <f t="shared" ref="DP80:DP141" si="566">(DO80*$D80*$G80*$H80*$L80*DP$11)</f>
        <v>0</v>
      </c>
      <c r="DQ80" s="27">
        <f t="shared" ref="DQ80:DR91" si="567">SUM(O80,Q80,S80,U80,W80,Y80,AA80,AC80,AE80,AG80,AI80,AK80,AM80,AO80,AQ80,AS80,AU80,AW80,AY80,BA80,BC80,BE80,BG80,BI80,BK80,BM80,BO80,BQ80,BS80,BU80,BW80,BY80,CA80,CC80,CE80,CG80,CI80,CK80,CM80,CO80,CQ80,CS80,CU80,CW80,CY80,DA80,DC80,DE80,DG80,DI80,DK80,DM80,DO80)</f>
        <v>1809</v>
      </c>
      <c r="DR80" s="27">
        <f t="shared" si="567"/>
        <v>31831535.96259116</v>
      </c>
      <c r="DS80" s="38">
        <f t="shared" ref="DS80:DS91" si="568">ROUND(DQ80*I80,0)</f>
        <v>1809</v>
      </c>
      <c r="DT80" s="67">
        <f t="shared" ref="DT80:DT143" si="569">SUM(DS80/DQ80)</f>
        <v>1</v>
      </c>
    </row>
    <row r="81" spans="1:124" ht="15.75" customHeight="1" x14ac:dyDescent="0.25">
      <c r="A81" s="77"/>
      <c r="B81" s="35">
        <v>56</v>
      </c>
      <c r="C81" s="23" t="s">
        <v>206</v>
      </c>
      <c r="D81" s="79">
        <f t="shared" si="60"/>
        <v>19063</v>
      </c>
      <c r="E81" s="80">
        <v>18530</v>
      </c>
      <c r="F81" s="80">
        <v>18715</v>
      </c>
      <c r="G81" s="36">
        <v>0.62</v>
      </c>
      <c r="H81" s="25">
        <v>1</v>
      </c>
      <c r="I81" s="25">
        <v>1</v>
      </c>
      <c r="J81" s="26"/>
      <c r="K81" s="24">
        <v>1.4</v>
      </c>
      <c r="L81" s="24">
        <v>1.68</v>
      </c>
      <c r="M81" s="24">
        <v>2.23</v>
      </c>
      <c r="N81" s="24">
        <v>2.57</v>
      </c>
      <c r="O81" s="27">
        <v>0</v>
      </c>
      <c r="P81" s="27">
        <f t="shared" si="515"/>
        <v>0</v>
      </c>
      <c r="Q81" s="27">
        <v>0</v>
      </c>
      <c r="R81" s="27">
        <f t="shared" si="516"/>
        <v>0</v>
      </c>
      <c r="S81" s="27"/>
      <c r="T81" s="27">
        <f t="shared" si="517"/>
        <v>0</v>
      </c>
      <c r="U81" s="27"/>
      <c r="V81" s="27">
        <f t="shared" si="518"/>
        <v>0</v>
      </c>
      <c r="W81" s="27"/>
      <c r="X81" s="27">
        <f t="shared" si="519"/>
        <v>0</v>
      </c>
      <c r="Y81" s="27">
        <v>0</v>
      </c>
      <c r="Z81" s="27">
        <f t="shared" si="520"/>
        <v>0</v>
      </c>
      <c r="AA81" s="27"/>
      <c r="AB81" s="27">
        <f t="shared" si="521"/>
        <v>0</v>
      </c>
      <c r="AC81" s="27"/>
      <c r="AD81" s="27">
        <f t="shared" si="522"/>
        <v>0</v>
      </c>
      <c r="AE81" s="27">
        <v>0</v>
      </c>
      <c r="AF81" s="27">
        <f t="shared" si="523"/>
        <v>0</v>
      </c>
      <c r="AG81" s="27">
        <v>2040</v>
      </c>
      <c r="AH81" s="27">
        <f t="shared" si="524"/>
        <v>35349421.953999996</v>
      </c>
      <c r="AI81" s="27"/>
      <c r="AJ81" s="27">
        <f t="shared" si="525"/>
        <v>0</v>
      </c>
      <c r="AK81" s="27"/>
      <c r="AL81" s="27">
        <f t="shared" si="526"/>
        <v>0</v>
      </c>
      <c r="AM81" s="30">
        <v>0</v>
      </c>
      <c r="AN81" s="27">
        <f t="shared" si="527"/>
        <v>0</v>
      </c>
      <c r="AO81" s="31">
        <v>1350</v>
      </c>
      <c r="AP81" s="27">
        <f t="shared" si="528"/>
        <v>27039573.262799997</v>
      </c>
      <c r="AQ81" s="27"/>
      <c r="AR81" s="27">
        <f t="shared" si="529"/>
        <v>0</v>
      </c>
      <c r="AS81" s="27"/>
      <c r="AT81" s="27">
        <f t="shared" si="530"/>
        <v>0</v>
      </c>
      <c r="AU81" s="27"/>
      <c r="AV81" s="27">
        <f t="shared" si="531"/>
        <v>0</v>
      </c>
      <c r="AW81" s="27"/>
      <c r="AX81" s="27">
        <f t="shared" si="532"/>
        <v>0</v>
      </c>
      <c r="AY81" s="27"/>
      <c r="AZ81" s="27">
        <f t="shared" si="533"/>
        <v>0</v>
      </c>
      <c r="BA81" s="27">
        <v>5</v>
      </c>
      <c r="BB81" s="27">
        <f t="shared" si="534"/>
        <v>97412.2114</v>
      </c>
      <c r="BC81" s="27"/>
      <c r="BD81" s="27">
        <f t="shared" si="535"/>
        <v>0</v>
      </c>
      <c r="BE81" s="27"/>
      <c r="BF81" s="27">
        <f t="shared" si="536"/>
        <v>0</v>
      </c>
      <c r="BG81" s="27"/>
      <c r="BH81" s="27">
        <f t="shared" si="537"/>
        <v>0</v>
      </c>
      <c r="BI81" s="27"/>
      <c r="BJ81" s="27">
        <f t="shared" si="538"/>
        <v>0</v>
      </c>
      <c r="BK81" s="27">
        <v>72</v>
      </c>
      <c r="BL81" s="27">
        <f t="shared" si="539"/>
        <v>1256065.4660400001</v>
      </c>
      <c r="BM81" s="27"/>
      <c r="BN81" s="27">
        <f t="shared" si="540"/>
        <v>0</v>
      </c>
      <c r="BO81" s="37"/>
      <c r="BP81" s="27">
        <f t="shared" si="541"/>
        <v>0</v>
      </c>
      <c r="BQ81" s="27"/>
      <c r="BR81" s="27">
        <f t="shared" si="542"/>
        <v>0</v>
      </c>
      <c r="BS81" s="27"/>
      <c r="BT81" s="27">
        <f t="shared" si="543"/>
        <v>0</v>
      </c>
      <c r="BU81" s="27"/>
      <c r="BV81" s="27">
        <f t="shared" si="544"/>
        <v>0</v>
      </c>
      <c r="BW81" s="27"/>
      <c r="BX81" s="27">
        <f t="shared" si="545"/>
        <v>0</v>
      </c>
      <c r="BY81" s="27"/>
      <c r="BZ81" s="27">
        <f t="shared" si="546"/>
        <v>0</v>
      </c>
      <c r="CA81" s="27"/>
      <c r="CB81" s="27">
        <f t="shared" si="547"/>
        <v>0</v>
      </c>
      <c r="CC81" s="27">
        <v>163</v>
      </c>
      <c r="CD81" s="27">
        <f t="shared" si="548"/>
        <v>2904352.42552</v>
      </c>
      <c r="CE81" s="27"/>
      <c r="CF81" s="27">
        <f t="shared" si="549"/>
        <v>0</v>
      </c>
      <c r="CG81" s="27"/>
      <c r="CH81" s="27">
        <f t="shared" si="550"/>
        <v>0</v>
      </c>
      <c r="CI81" s="27"/>
      <c r="CJ81" s="27">
        <f t="shared" si="551"/>
        <v>0</v>
      </c>
      <c r="CK81" s="27">
        <v>186</v>
      </c>
      <c r="CL81" s="27">
        <f t="shared" si="552"/>
        <v>3019778.5533999996</v>
      </c>
      <c r="CM81" s="27">
        <v>248</v>
      </c>
      <c r="CN81" s="27">
        <f t="shared" si="553"/>
        <v>4924182.1898079999</v>
      </c>
      <c r="CO81" s="27">
        <v>77</v>
      </c>
      <c r="CP81" s="27">
        <f t="shared" si="554"/>
        <v>1757622.9515460001</v>
      </c>
      <c r="CQ81" s="32">
        <v>109</v>
      </c>
      <c r="CR81" s="27">
        <f t="shared" si="555"/>
        <v>2009759.1420666664</v>
      </c>
      <c r="CS81" s="27"/>
      <c r="CT81" s="27">
        <f t="shared" si="556"/>
        <v>0</v>
      </c>
      <c r="CU81" s="27"/>
      <c r="CV81" s="27">
        <f t="shared" si="557"/>
        <v>0</v>
      </c>
      <c r="CW81" s="27">
        <v>100</v>
      </c>
      <c r="CX81" s="27">
        <f t="shared" si="558"/>
        <v>2235137.8013999998</v>
      </c>
      <c r="CY81" s="27">
        <v>38</v>
      </c>
      <c r="CZ81" s="27">
        <f t="shared" si="559"/>
        <v>847780.4295519999</v>
      </c>
      <c r="DA81" s="27">
        <v>100</v>
      </c>
      <c r="DB81" s="27">
        <f t="shared" si="560"/>
        <v>2235137.8013999998</v>
      </c>
      <c r="DC81" s="27">
        <v>242</v>
      </c>
      <c r="DD81" s="27">
        <f t="shared" si="561"/>
        <v>4462034.0585333332</v>
      </c>
      <c r="DE81" s="27"/>
      <c r="DF81" s="27">
        <f t="shared" si="562"/>
        <v>0</v>
      </c>
      <c r="DG81" s="27"/>
      <c r="DH81" s="27">
        <f t="shared" si="563"/>
        <v>0</v>
      </c>
      <c r="DI81" s="27"/>
      <c r="DJ81" s="27">
        <f t="shared" si="564"/>
        <v>0</v>
      </c>
      <c r="DK81" s="27"/>
      <c r="DL81" s="27">
        <f t="shared" si="565"/>
        <v>0</v>
      </c>
      <c r="DM81" s="27">
        <v>12</v>
      </c>
      <c r="DN81" s="27">
        <f t="shared" si="292"/>
        <v>425910.00408999994</v>
      </c>
      <c r="DO81" s="27"/>
      <c r="DP81" s="27">
        <f t="shared" si="566"/>
        <v>0</v>
      </c>
      <c r="DQ81" s="27">
        <f t="shared" si="567"/>
        <v>4742</v>
      </c>
      <c r="DR81" s="27">
        <f t="shared" si="567"/>
        <v>88564168.251555994</v>
      </c>
      <c r="DS81" s="38">
        <f t="shared" si="568"/>
        <v>4742</v>
      </c>
      <c r="DT81" s="67">
        <f t="shared" si="569"/>
        <v>1</v>
      </c>
    </row>
    <row r="82" spans="1:124" ht="15.75" customHeight="1" x14ac:dyDescent="0.25">
      <c r="A82" s="77"/>
      <c r="B82" s="35">
        <v>57</v>
      </c>
      <c r="C82" s="23" t="s">
        <v>207</v>
      </c>
      <c r="D82" s="79">
        <f t="shared" ref="D82:D145" si="570">D81</f>
        <v>19063</v>
      </c>
      <c r="E82" s="80">
        <v>18530</v>
      </c>
      <c r="F82" s="80">
        <v>18715</v>
      </c>
      <c r="G82" s="36">
        <v>1.4</v>
      </c>
      <c r="H82" s="25">
        <v>1</v>
      </c>
      <c r="I82" s="25">
        <v>1</v>
      </c>
      <c r="J82" s="26"/>
      <c r="K82" s="24">
        <v>1.4</v>
      </c>
      <c r="L82" s="24">
        <v>1.68</v>
      </c>
      <c r="M82" s="24">
        <v>2.23</v>
      </c>
      <c r="N82" s="24">
        <v>2.57</v>
      </c>
      <c r="O82" s="27">
        <v>0</v>
      </c>
      <c r="P82" s="27">
        <f t="shared" si="515"/>
        <v>0</v>
      </c>
      <c r="Q82" s="27">
        <v>0</v>
      </c>
      <c r="R82" s="27">
        <f t="shared" si="516"/>
        <v>0</v>
      </c>
      <c r="S82" s="27">
        <v>0</v>
      </c>
      <c r="T82" s="27">
        <f t="shared" si="517"/>
        <v>0</v>
      </c>
      <c r="U82" s="27"/>
      <c r="V82" s="27">
        <f t="shared" si="518"/>
        <v>0</v>
      </c>
      <c r="W82" s="27">
        <v>0</v>
      </c>
      <c r="X82" s="27">
        <f t="shared" si="519"/>
        <v>0</v>
      </c>
      <c r="Y82" s="27">
        <v>0</v>
      </c>
      <c r="Z82" s="27">
        <f t="shared" si="520"/>
        <v>0</v>
      </c>
      <c r="AA82" s="27">
        <v>0</v>
      </c>
      <c r="AB82" s="27">
        <f t="shared" si="521"/>
        <v>0</v>
      </c>
      <c r="AC82" s="27">
        <v>0</v>
      </c>
      <c r="AD82" s="27">
        <f t="shared" si="522"/>
        <v>0</v>
      </c>
      <c r="AE82" s="27">
        <v>0</v>
      </c>
      <c r="AF82" s="27">
        <f t="shared" si="523"/>
        <v>0</v>
      </c>
      <c r="AG82" s="27">
        <v>5</v>
      </c>
      <c r="AH82" s="27">
        <f t="shared" si="524"/>
        <v>195640.3808333333</v>
      </c>
      <c r="AI82" s="27">
        <v>0</v>
      </c>
      <c r="AJ82" s="27">
        <f t="shared" si="525"/>
        <v>0</v>
      </c>
      <c r="AK82" s="27"/>
      <c r="AL82" s="27">
        <f t="shared" si="526"/>
        <v>0</v>
      </c>
      <c r="AM82" s="30">
        <v>0</v>
      </c>
      <c r="AN82" s="27">
        <f t="shared" si="527"/>
        <v>0</v>
      </c>
      <c r="AO82" s="31">
        <v>10</v>
      </c>
      <c r="AP82" s="27">
        <f t="shared" si="528"/>
        <v>452274.82159999997</v>
      </c>
      <c r="AQ82" s="27">
        <v>0</v>
      </c>
      <c r="AR82" s="27">
        <f t="shared" si="529"/>
        <v>0</v>
      </c>
      <c r="AS82" s="27">
        <v>0</v>
      </c>
      <c r="AT82" s="27">
        <f t="shared" si="530"/>
        <v>0</v>
      </c>
      <c r="AU82" s="27">
        <v>0</v>
      </c>
      <c r="AV82" s="27">
        <f t="shared" si="531"/>
        <v>0</v>
      </c>
      <c r="AW82" s="27"/>
      <c r="AX82" s="27">
        <f t="shared" si="532"/>
        <v>0</v>
      </c>
      <c r="AY82" s="27"/>
      <c r="AZ82" s="27">
        <f t="shared" si="533"/>
        <v>0</v>
      </c>
      <c r="BA82" s="27"/>
      <c r="BB82" s="27">
        <f t="shared" si="534"/>
        <v>0</v>
      </c>
      <c r="BC82" s="27">
        <v>0</v>
      </c>
      <c r="BD82" s="27">
        <f t="shared" si="535"/>
        <v>0</v>
      </c>
      <c r="BE82" s="27">
        <v>0</v>
      </c>
      <c r="BF82" s="27">
        <f t="shared" si="536"/>
        <v>0</v>
      </c>
      <c r="BG82" s="27">
        <v>0</v>
      </c>
      <c r="BH82" s="27">
        <f t="shared" si="537"/>
        <v>0</v>
      </c>
      <c r="BI82" s="27">
        <v>0</v>
      </c>
      <c r="BJ82" s="27">
        <f t="shared" si="538"/>
        <v>0</v>
      </c>
      <c r="BK82" s="27">
        <v>33</v>
      </c>
      <c r="BL82" s="27">
        <f t="shared" si="539"/>
        <v>1299960.22695</v>
      </c>
      <c r="BM82" s="27">
        <v>0</v>
      </c>
      <c r="BN82" s="27">
        <f t="shared" si="540"/>
        <v>0</v>
      </c>
      <c r="BO82" s="37"/>
      <c r="BP82" s="27">
        <f t="shared" si="541"/>
        <v>0</v>
      </c>
      <c r="BQ82" s="27"/>
      <c r="BR82" s="27">
        <f t="shared" si="542"/>
        <v>0</v>
      </c>
      <c r="BS82" s="27">
        <v>0</v>
      </c>
      <c r="BT82" s="27">
        <f t="shared" si="543"/>
        <v>0</v>
      </c>
      <c r="BU82" s="27"/>
      <c r="BV82" s="27">
        <f t="shared" si="544"/>
        <v>0</v>
      </c>
      <c r="BW82" s="27">
        <v>0</v>
      </c>
      <c r="BX82" s="27">
        <f t="shared" si="545"/>
        <v>0</v>
      </c>
      <c r="BY82" s="27"/>
      <c r="BZ82" s="27">
        <f t="shared" si="546"/>
        <v>0</v>
      </c>
      <c r="CA82" s="27">
        <v>0</v>
      </c>
      <c r="CB82" s="27">
        <f t="shared" si="547"/>
        <v>0</v>
      </c>
      <c r="CC82" s="27">
        <v>2</v>
      </c>
      <c r="CD82" s="27">
        <f t="shared" si="548"/>
        <v>80468.897599999997</v>
      </c>
      <c r="CE82" s="27">
        <v>0</v>
      </c>
      <c r="CF82" s="27">
        <f t="shared" si="549"/>
        <v>0</v>
      </c>
      <c r="CG82" s="27"/>
      <c r="CH82" s="27">
        <f t="shared" si="550"/>
        <v>0</v>
      </c>
      <c r="CI82" s="27"/>
      <c r="CJ82" s="27">
        <f t="shared" si="551"/>
        <v>0</v>
      </c>
      <c r="CK82" s="27"/>
      <c r="CL82" s="27">
        <f t="shared" si="552"/>
        <v>0</v>
      </c>
      <c r="CM82" s="27">
        <v>9</v>
      </c>
      <c r="CN82" s="27">
        <f t="shared" si="553"/>
        <v>403516.49057999998</v>
      </c>
      <c r="CO82" s="27"/>
      <c r="CP82" s="27">
        <f t="shared" si="554"/>
        <v>0</v>
      </c>
      <c r="CQ82" s="32"/>
      <c r="CR82" s="27">
        <f t="shared" si="555"/>
        <v>0</v>
      </c>
      <c r="CS82" s="27"/>
      <c r="CT82" s="27">
        <f t="shared" si="556"/>
        <v>0</v>
      </c>
      <c r="CU82" s="27"/>
      <c r="CV82" s="27">
        <f t="shared" si="557"/>
        <v>0</v>
      </c>
      <c r="CW82" s="27">
        <v>0</v>
      </c>
      <c r="CX82" s="27">
        <f t="shared" si="558"/>
        <v>0</v>
      </c>
      <c r="CY82" s="27"/>
      <c r="CZ82" s="27">
        <f t="shared" si="559"/>
        <v>0</v>
      </c>
      <c r="DA82" s="27">
        <v>3</v>
      </c>
      <c r="DB82" s="27">
        <f t="shared" si="560"/>
        <v>151412.56073999999</v>
      </c>
      <c r="DC82" s="27">
        <v>5</v>
      </c>
      <c r="DD82" s="27">
        <f t="shared" si="561"/>
        <v>208172.74333333329</v>
      </c>
      <c r="DE82" s="27"/>
      <c r="DF82" s="27">
        <f t="shared" si="562"/>
        <v>0</v>
      </c>
      <c r="DG82" s="27"/>
      <c r="DH82" s="27">
        <f t="shared" si="563"/>
        <v>0</v>
      </c>
      <c r="DI82" s="27">
        <v>3</v>
      </c>
      <c r="DJ82" s="27">
        <f t="shared" si="564"/>
        <v>162531.96120000002</v>
      </c>
      <c r="DK82" s="27"/>
      <c r="DL82" s="27">
        <f t="shared" si="565"/>
        <v>0</v>
      </c>
      <c r="DM82" s="27"/>
      <c r="DN82" s="27">
        <f t="shared" si="292"/>
        <v>0</v>
      </c>
      <c r="DO82" s="27"/>
      <c r="DP82" s="27">
        <f t="shared" si="566"/>
        <v>0</v>
      </c>
      <c r="DQ82" s="27">
        <f t="shared" si="567"/>
        <v>70</v>
      </c>
      <c r="DR82" s="27">
        <f t="shared" si="567"/>
        <v>2953978.0828366671</v>
      </c>
      <c r="DS82" s="38">
        <f t="shared" si="568"/>
        <v>70</v>
      </c>
      <c r="DT82" s="67">
        <f t="shared" si="569"/>
        <v>1</v>
      </c>
    </row>
    <row r="83" spans="1:124" ht="15.75" customHeight="1" x14ac:dyDescent="0.25">
      <c r="A83" s="77"/>
      <c r="B83" s="35">
        <v>58</v>
      </c>
      <c r="C83" s="23" t="s">
        <v>208</v>
      </c>
      <c r="D83" s="79">
        <f t="shared" si="570"/>
        <v>19063</v>
      </c>
      <c r="E83" s="80">
        <v>18530</v>
      </c>
      <c r="F83" s="80">
        <v>18715</v>
      </c>
      <c r="G83" s="36">
        <v>1.27</v>
      </c>
      <c r="H83" s="25">
        <v>1</v>
      </c>
      <c r="I83" s="25">
        <v>1</v>
      </c>
      <c r="J83" s="26"/>
      <c r="K83" s="24">
        <v>1.4</v>
      </c>
      <c r="L83" s="24">
        <v>1.68</v>
      </c>
      <c r="M83" s="24">
        <v>2.23</v>
      </c>
      <c r="N83" s="24">
        <v>2.57</v>
      </c>
      <c r="O83" s="27">
        <v>10</v>
      </c>
      <c r="P83" s="27">
        <f t="shared" si="515"/>
        <v>354947.54808333336</v>
      </c>
      <c r="Q83" s="27">
        <v>0</v>
      </c>
      <c r="R83" s="27">
        <f t="shared" si="516"/>
        <v>0</v>
      </c>
      <c r="S83" s="27"/>
      <c r="T83" s="27">
        <f t="shared" si="517"/>
        <v>0</v>
      </c>
      <c r="U83" s="27"/>
      <c r="V83" s="27">
        <f t="shared" si="518"/>
        <v>0</v>
      </c>
      <c r="W83" s="27"/>
      <c r="X83" s="27">
        <f t="shared" si="519"/>
        <v>0</v>
      </c>
      <c r="Y83" s="27">
        <v>25</v>
      </c>
      <c r="Z83" s="27">
        <f t="shared" si="520"/>
        <v>887368.87020833348</v>
      </c>
      <c r="AA83" s="27"/>
      <c r="AB83" s="27">
        <f t="shared" si="521"/>
        <v>0</v>
      </c>
      <c r="AC83" s="27"/>
      <c r="AD83" s="27">
        <f t="shared" si="522"/>
        <v>0</v>
      </c>
      <c r="AE83" s="27">
        <v>0</v>
      </c>
      <c r="AF83" s="27">
        <f t="shared" si="523"/>
        <v>0</v>
      </c>
      <c r="AG83" s="27">
        <v>1</v>
      </c>
      <c r="AH83" s="27">
        <f t="shared" si="524"/>
        <v>35494.754808333331</v>
      </c>
      <c r="AI83" s="27"/>
      <c r="AJ83" s="27">
        <f t="shared" si="525"/>
        <v>0</v>
      </c>
      <c r="AK83" s="27"/>
      <c r="AL83" s="27">
        <f t="shared" si="526"/>
        <v>0</v>
      </c>
      <c r="AM83" s="30">
        <v>0</v>
      </c>
      <c r="AN83" s="27">
        <f t="shared" si="527"/>
        <v>0</v>
      </c>
      <c r="AO83" s="31">
        <v>72</v>
      </c>
      <c r="AP83" s="27">
        <f t="shared" si="528"/>
        <v>2954000.6919360003</v>
      </c>
      <c r="AQ83" s="27"/>
      <c r="AR83" s="27">
        <f t="shared" si="529"/>
        <v>0</v>
      </c>
      <c r="AS83" s="27"/>
      <c r="AT83" s="27">
        <f t="shared" si="530"/>
        <v>0</v>
      </c>
      <c r="AU83" s="27"/>
      <c r="AV83" s="27">
        <f t="shared" si="531"/>
        <v>0</v>
      </c>
      <c r="AW83" s="27"/>
      <c r="AX83" s="27">
        <f t="shared" si="532"/>
        <v>0</v>
      </c>
      <c r="AY83" s="27"/>
      <c r="AZ83" s="27">
        <f t="shared" si="533"/>
        <v>0</v>
      </c>
      <c r="BA83" s="27"/>
      <c r="BB83" s="27">
        <f t="shared" si="534"/>
        <v>0</v>
      </c>
      <c r="BC83" s="27"/>
      <c r="BD83" s="27">
        <f t="shared" si="535"/>
        <v>0</v>
      </c>
      <c r="BE83" s="27"/>
      <c r="BF83" s="27">
        <f t="shared" si="536"/>
        <v>0</v>
      </c>
      <c r="BG83" s="27"/>
      <c r="BH83" s="27">
        <f t="shared" si="537"/>
        <v>0</v>
      </c>
      <c r="BI83" s="27"/>
      <c r="BJ83" s="27">
        <f t="shared" si="538"/>
        <v>0</v>
      </c>
      <c r="BK83" s="27">
        <v>33</v>
      </c>
      <c r="BL83" s="27">
        <f t="shared" si="539"/>
        <v>1179249.6344475001</v>
      </c>
      <c r="BM83" s="27">
        <v>20</v>
      </c>
      <c r="BN83" s="27">
        <f t="shared" si="540"/>
        <v>683796.45646666666</v>
      </c>
      <c r="BO83" s="37">
        <v>25</v>
      </c>
      <c r="BP83" s="27">
        <f t="shared" si="541"/>
        <v>912459.821</v>
      </c>
      <c r="BQ83" s="27"/>
      <c r="BR83" s="27">
        <f t="shared" si="542"/>
        <v>0</v>
      </c>
      <c r="BS83" s="27"/>
      <c r="BT83" s="27">
        <f t="shared" si="543"/>
        <v>0</v>
      </c>
      <c r="BU83" s="27"/>
      <c r="BV83" s="27">
        <f t="shared" si="544"/>
        <v>0</v>
      </c>
      <c r="BW83" s="27"/>
      <c r="BX83" s="27">
        <f t="shared" si="545"/>
        <v>0</v>
      </c>
      <c r="BY83" s="27"/>
      <c r="BZ83" s="27">
        <f t="shared" si="546"/>
        <v>0</v>
      </c>
      <c r="CA83" s="27"/>
      <c r="CB83" s="27">
        <f t="shared" si="547"/>
        <v>0</v>
      </c>
      <c r="CC83" s="27">
        <v>6</v>
      </c>
      <c r="CD83" s="27">
        <f t="shared" si="548"/>
        <v>218990.35703999997</v>
      </c>
      <c r="CE83" s="27"/>
      <c r="CF83" s="27">
        <f t="shared" si="549"/>
        <v>0</v>
      </c>
      <c r="CG83" s="27">
        <v>5</v>
      </c>
      <c r="CH83" s="27">
        <f t="shared" si="550"/>
        <v>126006.35623333332</v>
      </c>
      <c r="CI83" s="27">
        <v>19</v>
      </c>
      <c r="CJ83" s="27">
        <f t="shared" si="551"/>
        <v>478824.15368666669</v>
      </c>
      <c r="CK83" s="27">
        <v>21</v>
      </c>
      <c r="CL83" s="27">
        <f t="shared" si="552"/>
        <v>698382.70915000001</v>
      </c>
      <c r="CM83" s="27">
        <v>24</v>
      </c>
      <c r="CN83" s="27">
        <f t="shared" si="553"/>
        <v>976125.6057839999</v>
      </c>
      <c r="CO83" s="27">
        <v>1</v>
      </c>
      <c r="CP83" s="27">
        <f t="shared" si="554"/>
        <v>46757.041232999996</v>
      </c>
      <c r="CQ83" s="32">
        <v>5</v>
      </c>
      <c r="CR83" s="27">
        <f t="shared" si="555"/>
        <v>188842.41716666665</v>
      </c>
      <c r="CS83" s="27">
        <v>12</v>
      </c>
      <c r="CT83" s="27">
        <f t="shared" si="556"/>
        <v>548394.47140799998</v>
      </c>
      <c r="CU83" s="27">
        <v>1</v>
      </c>
      <c r="CV83" s="27">
        <f t="shared" si="557"/>
        <v>39723.971097999995</v>
      </c>
      <c r="CW83" s="27">
        <v>2</v>
      </c>
      <c r="CX83" s="27">
        <f t="shared" si="558"/>
        <v>91568.548637999978</v>
      </c>
      <c r="CY83" s="27">
        <v>50</v>
      </c>
      <c r="CZ83" s="27">
        <f t="shared" si="559"/>
        <v>2284976.9642000003</v>
      </c>
      <c r="DA83" s="27">
        <v>4</v>
      </c>
      <c r="DB83" s="27">
        <f t="shared" si="560"/>
        <v>183137.09727599996</v>
      </c>
      <c r="DC83" s="27">
        <v>8</v>
      </c>
      <c r="DD83" s="27">
        <f t="shared" si="561"/>
        <v>302147.86746666656</v>
      </c>
      <c r="DE83" s="27">
        <v>2</v>
      </c>
      <c r="DF83" s="27">
        <f t="shared" si="562"/>
        <v>77787.176996666647</v>
      </c>
      <c r="DG83" s="27">
        <v>8</v>
      </c>
      <c r="DH83" s="27">
        <f t="shared" si="563"/>
        <v>405374.39879999997</v>
      </c>
      <c r="DI83" s="27">
        <v>3</v>
      </c>
      <c r="DJ83" s="27">
        <f t="shared" si="564"/>
        <v>147439.70765999999</v>
      </c>
      <c r="DK83" s="27">
        <v>5</v>
      </c>
      <c r="DL83" s="27">
        <f t="shared" si="565"/>
        <v>336303.90971875004</v>
      </c>
      <c r="DM83" s="27"/>
      <c r="DN83" s="27">
        <f t="shared" si="292"/>
        <v>0</v>
      </c>
      <c r="DO83" s="27"/>
      <c r="DP83" s="27">
        <f t="shared" si="566"/>
        <v>0</v>
      </c>
      <c r="DQ83" s="27">
        <f t="shared" si="567"/>
        <v>362</v>
      </c>
      <c r="DR83" s="27">
        <f t="shared" si="567"/>
        <v>14158100.530505918</v>
      </c>
      <c r="DS83" s="38">
        <f t="shared" si="568"/>
        <v>362</v>
      </c>
      <c r="DT83" s="67">
        <f t="shared" si="569"/>
        <v>1</v>
      </c>
    </row>
    <row r="84" spans="1:124" ht="15.75" customHeight="1" x14ac:dyDescent="0.25">
      <c r="A84" s="77"/>
      <c r="B84" s="35">
        <v>59</v>
      </c>
      <c r="C84" s="23" t="s">
        <v>209</v>
      </c>
      <c r="D84" s="79">
        <f t="shared" si="570"/>
        <v>19063</v>
      </c>
      <c r="E84" s="80">
        <v>18530</v>
      </c>
      <c r="F84" s="80">
        <v>18715</v>
      </c>
      <c r="G84" s="36">
        <v>3.12</v>
      </c>
      <c r="H84" s="25">
        <v>1</v>
      </c>
      <c r="I84" s="25">
        <v>1</v>
      </c>
      <c r="J84" s="26"/>
      <c r="K84" s="24">
        <v>1.4</v>
      </c>
      <c r="L84" s="24">
        <v>1.68</v>
      </c>
      <c r="M84" s="24">
        <v>2.23</v>
      </c>
      <c r="N84" s="24">
        <v>2.57</v>
      </c>
      <c r="O84" s="27">
        <v>5</v>
      </c>
      <c r="P84" s="27">
        <f t="shared" si="515"/>
        <v>435998.56300000008</v>
      </c>
      <c r="Q84" s="27">
        <v>0</v>
      </c>
      <c r="R84" s="27">
        <f t="shared" si="516"/>
        <v>0</v>
      </c>
      <c r="S84" s="27"/>
      <c r="T84" s="27">
        <f t="shared" si="517"/>
        <v>0</v>
      </c>
      <c r="U84" s="27"/>
      <c r="V84" s="27">
        <f t="shared" si="518"/>
        <v>0</v>
      </c>
      <c r="W84" s="27"/>
      <c r="X84" s="27">
        <f t="shared" si="519"/>
        <v>0</v>
      </c>
      <c r="Y84" s="27">
        <v>2</v>
      </c>
      <c r="Z84" s="27">
        <f t="shared" si="520"/>
        <v>174399.4252</v>
      </c>
      <c r="AA84" s="27"/>
      <c r="AB84" s="27">
        <f t="shared" si="521"/>
        <v>0</v>
      </c>
      <c r="AC84" s="27"/>
      <c r="AD84" s="27">
        <f t="shared" si="522"/>
        <v>0</v>
      </c>
      <c r="AE84" s="27">
        <v>0</v>
      </c>
      <c r="AF84" s="27">
        <f t="shared" si="523"/>
        <v>0</v>
      </c>
      <c r="AG84" s="27">
        <v>0</v>
      </c>
      <c r="AH84" s="27">
        <f t="shared" si="524"/>
        <v>0</v>
      </c>
      <c r="AI84" s="27"/>
      <c r="AJ84" s="27">
        <f t="shared" si="525"/>
        <v>0</v>
      </c>
      <c r="AK84" s="27"/>
      <c r="AL84" s="27">
        <f t="shared" si="526"/>
        <v>0</v>
      </c>
      <c r="AM84" s="30">
        <v>0</v>
      </c>
      <c r="AN84" s="27">
        <f t="shared" si="527"/>
        <v>0</v>
      </c>
      <c r="AO84" s="31">
        <v>5</v>
      </c>
      <c r="AP84" s="27">
        <f t="shared" si="528"/>
        <v>503963.37264000007</v>
      </c>
      <c r="AQ84" s="27"/>
      <c r="AR84" s="27">
        <f t="shared" si="529"/>
        <v>0</v>
      </c>
      <c r="AS84" s="27">
        <v>5</v>
      </c>
      <c r="AT84" s="27">
        <f t="shared" si="530"/>
        <v>503963.37264000007</v>
      </c>
      <c r="AU84" s="27"/>
      <c r="AV84" s="27">
        <f t="shared" si="531"/>
        <v>0</v>
      </c>
      <c r="AW84" s="27"/>
      <c r="AX84" s="27">
        <f t="shared" si="532"/>
        <v>0</v>
      </c>
      <c r="AY84" s="27"/>
      <c r="AZ84" s="27">
        <f t="shared" si="533"/>
        <v>0</v>
      </c>
      <c r="BA84" s="27"/>
      <c r="BB84" s="27">
        <f t="shared" si="534"/>
        <v>0</v>
      </c>
      <c r="BC84" s="27"/>
      <c r="BD84" s="27">
        <f t="shared" si="535"/>
        <v>0</v>
      </c>
      <c r="BE84" s="27"/>
      <c r="BF84" s="27">
        <f t="shared" si="536"/>
        <v>0</v>
      </c>
      <c r="BG84" s="27"/>
      <c r="BH84" s="27">
        <f t="shared" si="537"/>
        <v>0</v>
      </c>
      <c r="BI84" s="27"/>
      <c r="BJ84" s="27">
        <f t="shared" si="538"/>
        <v>0</v>
      </c>
      <c r="BK84" s="27">
        <v>12</v>
      </c>
      <c r="BL84" s="27">
        <f t="shared" si="539"/>
        <v>1053474.2618400001</v>
      </c>
      <c r="BM84" s="27">
        <v>10</v>
      </c>
      <c r="BN84" s="27">
        <f t="shared" si="540"/>
        <v>839938.95440000016</v>
      </c>
      <c r="BO84" s="37">
        <v>4</v>
      </c>
      <c r="BP84" s="27">
        <f t="shared" si="541"/>
        <v>358661.37215999997</v>
      </c>
      <c r="BQ84" s="27"/>
      <c r="BR84" s="27">
        <f t="shared" si="542"/>
        <v>0</v>
      </c>
      <c r="BS84" s="27"/>
      <c r="BT84" s="27">
        <f t="shared" si="543"/>
        <v>0</v>
      </c>
      <c r="BU84" s="27"/>
      <c r="BV84" s="27">
        <f t="shared" si="544"/>
        <v>0</v>
      </c>
      <c r="BW84" s="27"/>
      <c r="BX84" s="27">
        <f t="shared" si="545"/>
        <v>0</v>
      </c>
      <c r="BY84" s="27"/>
      <c r="BZ84" s="27">
        <f t="shared" si="546"/>
        <v>0</v>
      </c>
      <c r="CA84" s="27"/>
      <c r="CB84" s="27">
        <f t="shared" si="547"/>
        <v>0</v>
      </c>
      <c r="CC84" s="27"/>
      <c r="CD84" s="27">
        <f t="shared" si="548"/>
        <v>0</v>
      </c>
      <c r="CE84" s="27"/>
      <c r="CF84" s="27">
        <f t="shared" si="549"/>
        <v>0</v>
      </c>
      <c r="CG84" s="27"/>
      <c r="CH84" s="27">
        <f t="shared" si="550"/>
        <v>0</v>
      </c>
      <c r="CI84" s="27"/>
      <c r="CJ84" s="27">
        <f t="shared" si="551"/>
        <v>0</v>
      </c>
      <c r="CK84" s="27"/>
      <c r="CL84" s="27">
        <f t="shared" si="552"/>
        <v>0</v>
      </c>
      <c r="CM84" s="27"/>
      <c r="CN84" s="27">
        <f t="shared" si="553"/>
        <v>0</v>
      </c>
      <c r="CO84" s="27"/>
      <c r="CP84" s="27">
        <f t="shared" si="554"/>
        <v>0</v>
      </c>
      <c r="CQ84" s="32"/>
      <c r="CR84" s="27">
        <f t="shared" si="555"/>
        <v>0</v>
      </c>
      <c r="CS84" s="27">
        <v>0</v>
      </c>
      <c r="CT84" s="27">
        <f t="shared" si="556"/>
        <v>0</v>
      </c>
      <c r="CU84" s="27"/>
      <c r="CV84" s="27">
        <f t="shared" si="557"/>
        <v>0</v>
      </c>
      <c r="CW84" s="27">
        <v>0</v>
      </c>
      <c r="CX84" s="27">
        <f t="shared" si="558"/>
        <v>0</v>
      </c>
      <c r="CY84" s="27"/>
      <c r="CZ84" s="27">
        <f t="shared" si="559"/>
        <v>0</v>
      </c>
      <c r="DA84" s="27">
        <v>1</v>
      </c>
      <c r="DB84" s="27">
        <f t="shared" si="560"/>
        <v>112477.90226399999</v>
      </c>
      <c r="DC84" s="27"/>
      <c r="DD84" s="27">
        <f t="shared" si="561"/>
        <v>0</v>
      </c>
      <c r="DE84" s="27">
        <v>2</v>
      </c>
      <c r="DF84" s="27">
        <f t="shared" si="562"/>
        <v>191099.20647999996</v>
      </c>
      <c r="DG84" s="27"/>
      <c r="DH84" s="27">
        <f t="shared" si="563"/>
        <v>0</v>
      </c>
      <c r="DI84" s="27"/>
      <c r="DJ84" s="27">
        <f t="shared" si="564"/>
        <v>0</v>
      </c>
      <c r="DK84" s="27"/>
      <c r="DL84" s="27">
        <f t="shared" si="565"/>
        <v>0</v>
      </c>
      <c r="DM84" s="27"/>
      <c r="DN84" s="27">
        <f t="shared" si="292"/>
        <v>0</v>
      </c>
      <c r="DO84" s="27"/>
      <c r="DP84" s="27">
        <f t="shared" si="566"/>
        <v>0</v>
      </c>
      <c r="DQ84" s="27">
        <f t="shared" si="567"/>
        <v>46</v>
      </c>
      <c r="DR84" s="27">
        <f t="shared" si="567"/>
        <v>4173976.4306240007</v>
      </c>
      <c r="DS84" s="38">
        <f t="shared" si="568"/>
        <v>46</v>
      </c>
      <c r="DT84" s="67">
        <f t="shared" si="569"/>
        <v>1</v>
      </c>
    </row>
    <row r="85" spans="1:124" ht="15.75" customHeight="1" x14ac:dyDescent="0.25">
      <c r="A85" s="77"/>
      <c r="B85" s="35">
        <v>60</v>
      </c>
      <c r="C85" s="23" t="s">
        <v>210</v>
      </c>
      <c r="D85" s="79">
        <f t="shared" si="570"/>
        <v>19063</v>
      </c>
      <c r="E85" s="80">
        <v>18530</v>
      </c>
      <c r="F85" s="80">
        <v>18715</v>
      </c>
      <c r="G85" s="36">
        <v>4.51</v>
      </c>
      <c r="H85" s="25">
        <v>1</v>
      </c>
      <c r="I85" s="25">
        <v>1</v>
      </c>
      <c r="J85" s="26"/>
      <c r="K85" s="24">
        <v>1.4</v>
      </c>
      <c r="L85" s="24">
        <v>1.68</v>
      </c>
      <c r="M85" s="24">
        <v>2.23</v>
      </c>
      <c r="N85" s="24">
        <v>2.57</v>
      </c>
      <c r="O85" s="27">
        <v>0</v>
      </c>
      <c r="P85" s="27">
        <f t="shared" si="515"/>
        <v>0</v>
      </c>
      <c r="Q85" s="27">
        <v>0</v>
      </c>
      <c r="R85" s="27">
        <f t="shared" si="516"/>
        <v>0</v>
      </c>
      <c r="S85" s="27"/>
      <c r="T85" s="27">
        <f t="shared" si="517"/>
        <v>0</v>
      </c>
      <c r="U85" s="27"/>
      <c r="V85" s="27">
        <f t="shared" si="518"/>
        <v>0</v>
      </c>
      <c r="W85" s="27"/>
      <c r="X85" s="27">
        <f t="shared" si="519"/>
        <v>0</v>
      </c>
      <c r="Y85" s="27">
        <v>0</v>
      </c>
      <c r="Z85" s="27">
        <f t="shared" si="520"/>
        <v>0</v>
      </c>
      <c r="AA85" s="27"/>
      <c r="AB85" s="27">
        <f t="shared" si="521"/>
        <v>0</v>
      </c>
      <c r="AC85" s="27"/>
      <c r="AD85" s="27">
        <f t="shared" si="522"/>
        <v>0</v>
      </c>
      <c r="AE85" s="27">
        <v>0</v>
      </c>
      <c r="AF85" s="27">
        <f t="shared" si="523"/>
        <v>0</v>
      </c>
      <c r="AG85" s="27">
        <v>24</v>
      </c>
      <c r="AH85" s="27">
        <f t="shared" si="524"/>
        <v>3025159.2601999999</v>
      </c>
      <c r="AI85" s="27"/>
      <c r="AJ85" s="27">
        <f t="shared" si="525"/>
        <v>0</v>
      </c>
      <c r="AK85" s="27"/>
      <c r="AL85" s="27">
        <f t="shared" si="526"/>
        <v>0</v>
      </c>
      <c r="AM85" s="30">
        <v>0</v>
      </c>
      <c r="AN85" s="27">
        <f t="shared" si="527"/>
        <v>0</v>
      </c>
      <c r="AO85" s="31">
        <v>3</v>
      </c>
      <c r="AP85" s="27">
        <f t="shared" si="528"/>
        <v>437091.30973199999</v>
      </c>
      <c r="AQ85" s="27"/>
      <c r="AR85" s="27">
        <f t="shared" si="529"/>
        <v>0</v>
      </c>
      <c r="AS85" s="27"/>
      <c r="AT85" s="27">
        <f t="shared" si="530"/>
        <v>0</v>
      </c>
      <c r="AU85" s="27"/>
      <c r="AV85" s="27">
        <f t="shared" si="531"/>
        <v>0</v>
      </c>
      <c r="AW85" s="27"/>
      <c r="AX85" s="27">
        <f t="shared" si="532"/>
        <v>0</v>
      </c>
      <c r="AY85" s="27"/>
      <c r="AZ85" s="27">
        <f t="shared" si="533"/>
        <v>0</v>
      </c>
      <c r="BA85" s="27"/>
      <c r="BB85" s="27">
        <f t="shared" si="534"/>
        <v>0</v>
      </c>
      <c r="BC85" s="27"/>
      <c r="BD85" s="27">
        <f t="shared" si="535"/>
        <v>0</v>
      </c>
      <c r="BE85" s="27"/>
      <c r="BF85" s="27">
        <f t="shared" si="536"/>
        <v>0</v>
      </c>
      <c r="BG85" s="27"/>
      <c r="BH85" s="27">
        <f t="shared" si="537"/>
        <v>0</v>
      </c>
      <c r="BI85" s="27"/>
      <c r="BJ85" s="27">
        <f t="shared" si="538"/>
        <v>0</v>
      </c>
      <c r="BK85" s="27">
        <v>0</v>
      </c>
      <c r="BL85" s="27">
        <f t="shared" si="539"/>
        <v>0</v>
      </c>
      <c r="BM85" s="27"/>
      <c r="BN85" s="27">
        <f t="shared" si="540"/>
        <v>0</v>
      </c>
      <c r="BO85" s="37"/>
      <c r="BP85" s="27">
        <f t="shared" si="541"/>
        <v>0</v>
      </c>
      <c r="BQ85" s="27"/>
      <c r="BR85" s="27">
        <f t="shared" si="542"/>
        <v>0</v>
      </c>
      <c r="BS85" s="27"/>
      <c r="BT85" s="27">
        <f t="shared" si="543"/>
        <v>0</v>
      </c>
      <c r="BU85" s="27"/>
      <c r="BV85" s="27">
        <f t="shared" si="544"/>
        <v>0</v>
      </c>
      <c r="BW85" s="27"/>
      <c r="BX85" s="27">
        <f t="shared" si="545"/>
        <v>0</v>
      </c>
      <c r="BY85" s="27"/>
      <c r="BZ85" s="27">
        <f t="shared" si="546"/>
        <v>0</v>
      </c>
      <c r="CA85" s="27"/>
      <c r="CB85" s="27">
        <f t="shared" si="547"/>
        <v>0</v>
      </c>
      <c r="CC85" s="27"/>
      <c r="CD85" s="27">
        <f t="shared" si="548"/>
        <v>0</v>
      </c>
      <c r="CE85" s="27"/>
      <c r="CF85" s="27">
        <f t="shared" si="549"/>
        <v>0</v>
      </c>
      <c r="CG85" s="27"/>
      <c r="CH85" s="27">
        <f t="shared" si="550"/>
        <v>0</v>
      </c>
      <c r="CI85" s="27"/>
      <c r="CJ85" s="27">
        <f t="shared" si="551"/>
        <v>0</v>
      </c>
      <c r="CK85" s="27"/>
      <c r="CL85" s="27">
        <f t="shared" si="552"/>
        <v>0</v>
      </c>
      <c r="CM85" s="27"/>
      <c r="CN85" s="27">
        <f t="shared" si="553"/>
        <v>0</v>
      </c>
      <c r="CO85" s="27">
        <v>1</v>
      </c>
      <c r="CP85" s="27">
        <f t="shared" si="554"/>
        <v>166042.72122899996</v>
      </c>
      <c r="CQ85" s="32"/>
      <c r="CR85" s="27">
        <f t="shared" si="555"/>
        <v>0</v>
      </c>
      <c r="CS85" s="27">
        <v>0</v>
      </c>
      <c r="CT85" s="27">
        <f t="shared" si="556"/>
        <v>0</v>
      </c>
      <c r="CU85" s="27"/>
      <c r="CV85" s="27">
        <f t="shared" si="557"/>
        <v>0</v>
      </c>
      <c r="CW85" s="27">
        <v>0</v>
      </c>
      <c r="CX85" s="27">
        <f t="shared" si="558"/>
        <v>0</v>
      </c>
      <c r="CY85" s="27"/>
      <c r="CZ85" s="27">
        <f t="shared" si="559"/>
        <v>0</v>
      </c>
      <c r="DA85" s="27"/>
      <c r="DB85" s="27">
        <f t="shared" si="560"/>
        <v>0</v>
      </c>
      <c r="DC85" s="27"/>
      <c r="DD85" s="27">
        <f t="shared" si="561"/>
        <v>0</v>
      </c>
      <c r="DE85" s="27"/>
      <c r="DF85" s="27">
        <f t="shared" si="562"/>
        <v>0</v>
      </c>
      <c r="DG85" s="27"/>
      <c r="DH85" s="27">
        <f t="shared" si="563"/>
        <v>0</v>
      </c>
      <c r="DI85" s="27"/>
      <c r="DJ85" s="27">
        <f t="shared" si="564"/>
        <v>0</v>
      </c>
      <c r="DK85" s="27"/>
      <c r="DL85" s="27">
        <f t="shared" si="565"/>
        <v>0</v>
      </c>
      <c r="DM85" s="27"/>
      <c r="DN85" s="27">
        <f t="shared" si="292"/>
        <v>0</v>
      </c>
      <c r="DO85" s="27"/>
      <c r="DP85" s="27">
        <f t="shared" si="566"/>
        <v>0</v>
      </c>
      <c r="DQ85" s="27">
        <f t="shared" si="567"/>
        <v>28</v>
      </c>
      <c r="DR85" s="27">
        <f t="shared" si="567"/>
        <v>3628293.2911609998</v>
      </c>
      <c r="DS85" s="38">
        <f t="shared" si="568"/>
        <v>28</v>
      </c>
      <c r="DT85" s="67">
        <f t="shared" si="569"/>
        <v>1</v>
      </c>
    </row>
    <row r="86" spans="1:124" ht="40.5" customHeight="1" x14ac:dyDescent="0.25">
      <c r="A86" s="77"/>
      <c r="B86" s="35">
        <v>61</v>
      </c>
      <c r="C86" s="23" t="s">
        <v>211</v>
      </c>
      <c r="D86" s="79">
        <f t="shared" si="570"/>
        <v>19063</v>
      </c>
      <c r="E86" s="80">
        <v>18530</v>
      </c>
      <c r="F86" s="80">
        <v>18715</v>
      </c>
      <c r="G86" s="36">
        <v>1.18</v>
      </c>
      <c r="H86" s="25">
        <v>1</v>
      </c>
      <c r="I86" s="25">
        <v>1</v>
      </c>
      <c r="J86" s="26"/>
      <c r="K86" s="24">
        <v>1.4</v>
      </c>
      <c r="L86" s="24">
        <v>1.68</v>
      </c>
      <c r="M86" s="24">
        <v>2.23</v>
      </c>
      <c r="N86" s="24">
        <v>2.57</v>
      </c>
      <c r="O86" s="27">
        <v>5</v>
      </c>
      <c r="P86" s="27">
        <f t="shared" si="515"/>
        <v>164896.8924166667</v>
      </c>
      <c r="Q86" s="27">
        <v>0</v>
      </c>
      <c r="R86" s="27">
        <f t="shared" si="516"/>
        <v>0</v>
      </c>
      <c r="S86" s="27">
        <v>0</v>
      </c>
      <c r="T86" s="27">
        <f t="shared" si="517"/>
        <v>0</v>
      </c>
      <c r="U86" s="27"/>
      <c r="V86" s="27">
        <f t="shared" si="518"/>
        <v>0</v>
      </c>
      <c r="W86" s="27">
        <v>0</v>
      </c>
      <c r="X86" s="27">
        <f t="shared" si="519"/>
        <v>0</v>
      </c>
      <c r="Y86" s="27">
        <v>0</v>
      </c>
      <c r="Z86" s="27">
        <f t="shared" si="520"/>
        <v>0</v>
      </c>
      <c r="AA86" s="27">
        <v>0</v>
      </c>
      <c r="AB86" s="27">
        <f t="shared" si="521"/>
        <v>0</v>
      </c>
      <c r="AC86" s="27">
        <v>0</v>
      </c>
      <c r="AD86" s="27">
        <f t="shared" si="522"/>
        <v>0</v>
      </c>
      <c r="AE86" s="27">
        <v>0</v>
      </c>
      <c r="AF86" s="27">
        <f t="shared" si="523"/>
        <v>0</v>
      </c>
      <c r="AG86" s="27">
        <v>2</v>
      </c>
      <c r="AH86" s="27">
        <f t="shared" si="524"/>
        <v>65958.756966666653</v>
      </c>
      <c r="AI86" s="27">
        <v>0</v>
      </c>
      <c r="AJ86" s="27">
        <f t="shared" si="525"/>
        <v>0</v>
      </c>
      <c r="AK86" s="27"/>
      <c r="AL86" s="27">
        <f t="shared" si="526"/>
        <v>0</v>
      </c>
      <c r="AM86" s="30">
        <v>0</v>
      </c>
      <c r="AN86" s="27">
        <f t="shared" si="527"/>
        <v>0</v>
      </c>
      <c r="AO86" s="31">
        <v>275</v>
      </c>
      <c r="AP86" s="27">
        <f t="shared" si="528"/>
        <v>10483084.257800002</v>
      </c>
      <c r="AQ86" s="27"/>
      <c r="AR86" s="27">
        <f t="shared" si="529"/>
        <v>0</v>
      </c>
      <c r="AS86" s="27">
        <v>29</v>
      </c>
      <c r="AT86" s="27">
        <f t="shared" si="530"/>
        <v>1105488.8853679998</v>
      </c>
      <c r="AU86" s="27">
        <v>0</v>
      </c>
      <c r="AV86" s="27">
        <f t="shared" si="531"/>
        <v>0</v>
      </c>
      <c r="AW86" s="27"/>
      <c r="AX86" s="27">
        <f t="shared" si="532"/>
        <v>0</v>
      </c>
      <c r="AY86" s="27"/>
      <c r="AZ86" s="27">
        <f t="shared" si="533"/>
        <v>0</v>
      </c>
      <c r="BA86" s="27">
        <v>2</v>
      </c>
      <c r="BB86" s="27">
        <f t="shared" si="534"/>
        <v>74158.973839999977</v>
      </c>
      <c r="BC86" s="27">
        <v>0</v>
      </c>
      <c r="BD86" s="27">
        <f t="shared" si="535"/>
        <v>0</v>
      </c>
      <c r="BE86" s="27">
        <v>0</v>
      </c>
      <c r="BF86" s="27">
        <f t="shared" si="536"/>
        <v>0</v>
      </c>
      <c r="BG86" s="27">
        <v>0</v>
      </c>
      <c r="BH86" s="27">
        <f t="shared" si="537"/>
        <v>0</v>
      </c>
      <c r="BI86" s="27">
        <v>0</v>
      </c>
      <c r="BJ86" s="27">
        <f t="shared" si="538"/>
        <v>0</v>
      </c>
      <c r="BK86" s="27">
        <v>315</v>
      </c>
      <c r="BL86" s="27">
        <f t="shared" si="539"/>
        <v>10458770.916824998</v>
      </c>
      <c r="BM86" s="27">
        <v>17</v>
      </c>
      <c r="BN86" s="27">
        <f t="shared" si="540"/>
        <v>540037.67388666654</v>
      </c>
      <c r="BO86" s="37"/>
      <c r="BP86" s="27">
        <f t="shared" si="541"/>
        <v>0</v>
      </c>
      <c r="BQ86" s="27"/>
      <c r="BR86" s="27">
        <f t="shared" si="542"/>
        <v>0</v>
      </c>
      <c r="BS86" s="27"/>
      <c r="BT86" s="27">
        <f t="shared" si="543"/>
        <v>0</v>
      </c>
      <c r="BU86" s="27"/>
      <c r="BV86" s="27">
        <f t="shared" si="544"/>
        <v>0</v>
      </c>
      <c r="BW86" s="27">
        <v>0</v>
      </c>
      <c r="BX86" s="27">
        <f t="shared" si="545"/>
        <v>0</v>
      </c>
      <c r="BY86" s="27"/>
      <c r="BZ86" s="27">
        <f t="shared" si="546"/>
        <v>0</v>
      </c>
      <c r="CA86" s="27">
        <v>0</v>
      </c>
      <c r="CB86" s="27">
        <f t="shared" si="547"/>
        <v>0</v>
      </c>
      <c r="CC86" s="27">
        <v>12</v>
      </c>
      <c r="CD86" s="27">
        <f t="shared" si="548"/>
        <v>406942.71071999992</v>
      </c>
      <c r="CE86" s="27">
        <v>0</v>
      </c>
      <c r="CF86" s="27">
        <f t="shared" si="549"/>
        <v>0</v>
      </c>
      <c r="CG86" s="27"/>
      <c r="CH86" s="27">
        <f t="shared" si="550"/>
        <v>0</v>
      </c>
      <c r="CI86" s="27"/>
      <c r="CJ86" s="27">
        <f t="shared" si="551"/>
        <v>0</v>
      </c>
      <c r="CK86" s="27">
        <v>11</v>
      </c>
      <c r="CL86" s="27">
        <f t="shared" si="552"/>
        <v>339895.29676666658</v>
      </c>
      <c r="CM86" s="27">
        <v>35</v>
      </c>
      <c r="CN86" s="27">
        <f t="shared" si="553"/>
        <v>1322637.38579</v>
      </c>
      <c r="CO86" s="27">
        <v>16</v>
      </c>
      <c r="CP86" s="27">
        <f t="shared" si="554"/>
        <v>695096.80195199989</v>
      </c>
      <c r="CQ86" s="32">
        <v>14</v>
      </c>
      <c r="CR86" s="27">
        <f t="shared" si="555"/>
        <v>491287.67426666658</v>
      </c>
      <c r="CS86" s="27">
        <v>10</v>
      </c>
      <c r="CT86" s="27">
        <f t="shared" si="556"/>
        <v>424609.89256000001</v>
      </c>
      <c r="CU86" s="27"/>
      <c r="CV86" s="27">
        <f t="shared" si="557"/>
        <v>0</v>
      </c>
      <c r="CW86" s="27">
        <v>3</v>
      </c>
      <c r="CX86" s="27">
        <f t="shared" si="558"/>
        <v>127619.15833799998</v>
      </c>
      <c r="CY86" s="27">
        <v>16</v>
      </c>
      <c r="CZ86" s="27">
        <f t="shared" si="559"/>
        <v>679375.8280959999</v>
      </c>
      <c r="DA86" s="27">
        <v>12</v>
      </c>
      <c r="DB86" s="27">
        <f t="shared" si="560"/>
        <v>510476.63335199992</v>
      </c>
      <c r="DC86" s="27">
        <v>48</v>
      </c>
      <c r="DD86" s="27">
        <f t="shared" si="561"/>
        <v>1684414.8831999996</v>
      </c>
      <c r="DE86" s="27">
        <v>8</v>
      </c>
      <c r="DF86" s="27">
        <f t="shared" si="562"/>
        <v>289098.79954666656</v>
      </c>
      <c r="DG86" s="27"/>
      <c r="DH86" s="27">
        <f t="shared" si="563"/>
        <v>0</v>
      </c>
      <c r="DI86" s="27">
        <v>1</v>
      </c>
      <c r="DJ86" s="27">
        <f t="shared" si="564"/>
        <v>45663.74147999999</v>
      </c>
      <c r="DK86" s="27"/>
      <c r="DL86" s="27">
        <f t="shared" si="565"/>
        <v>0</v>
      </c>
      <c r="DM86" s="27">
        <v>7</v>
      </c>
      <c r="DN86" s="27">
        <f t="shared" si="292"/>
        <v>472851.69808916666</v>
      </c>
      <c r="DO86" s="27"/>
      <c r="DP86" s="27">
        <f t="shared" si="566"/>
        <v>0</v>
      </c>
      <c r="DQ86" s="27">
        <f t="shared" si="567"/>
        <v>838</v>
      </c>
      <c r="DR86" s="27">
        <f t="shared" si="567"/>
        <v>30382366.861260168</v>
      </c>
      <c r="DS86" s="38">
        <f t="shared" si="568"/>
        <v>838</v>
      </c>
      <c r="DT86" s="67">
        <f t="shared" si="569"/>
        <v>1</v>
      </c>
    </row>
    <row r="87" spans="1:124" ht="22.5" customHeight="1" x14ac:dyDescent="0.25">
      <c r="A87" s="77"/>
      <c r="B87" s="35">
        <v>62</v>
      </c>
      <c r="C87" s="23" t="s">
        <v>212</v>
      </c>
      <c r="D87" s="79">
        <f t="shared" si="570"/>
        <v>19063</v>
      </c>
      <c r="E87" s="80">
        <v>18530</v>
      </c>
      <c r="F87" s="80">
        <v>18715</v>
      </c>
      <c r="G87" s="36">
        <v>0.98</v>
      </c>
      <c r="H87" s="25">
        <v>1</v>
      </c>
      <c r="I87" s="25">
        <v>1</v>
      </c>
      <c r="J87" s="26"/>
      <c r="K87" s="24">
        <v>1.4</v>
      </c>
      <c r="L87" s="24">
        <v>1.68</v>
      </c>
      <c r="M87" s="24">
        <v>2.23</v>
      </c>
      <c r="N87" s="24">
        <v>2.57</v>
      </c>
      <c r="O87" s="27">
        <v>0</v>
      </c>
      <c r="P87" s="27">
        <f t="shared" si="515"/>
        <v>0</v>
      </c>
      <c r="Q87" s="27">
        <v>0</v>
      </c>
      <c r="R87" s="27">
        <f t="shared" si="516"/>
        <v>0</v>
      </c>
      <c r="S87" s="27"/>
      <c r="T87" s="27">
        <f t="shared" si="517"/>
        <v>0</v>
      </c>
      <c r="U87" s="27"/>
      <c r="V87" s="27">
        <f t="shared" si="518"/>
        <v>0</v>
      </c>
      <c r="W87" s="27"/>
      <c r="X87" s="27">
        <f t="shared" si="519"/>
        <v>0</v>
      </c>
      <c r="Y87" s="27">
        <v>0</v>
      </c>
      <c r="Z87" s="27">
        <f t="shared" si="520"/>
        <v>0</v>
      </c>
      <c r="AA87" s="27"/>
      <c r="AB87" s="27">
        <f t="shared" si="521"/>
        <v>0</v>
      </c>
      <c r="AC87" s="27"/>
      <c r="AD87" s="27">
        <f t="shared" si="522"/>
        <v>0</v>
      </c>
      <c r="AE87" s="27">
        <v>0</v>
      </c>
      <c r="AF87" s="27">
        <f t="shared" si="523"/>
        <v>0</v>
      </c>
      <c r="AG87" s="27">
        <v>300</v>
      </c>
      <c r="AH87" s="27">
        <f t="shared" si="524"/>
        <v>8216895.9949999992</v>
      </c>
      <c r="AI87" s="27"/>
      <c r="AJ87" s="27">
        <f t="shared" si="525"/>
        <v>0</v>
      </c>
      <c r="AK87" s="27"/>
      <c r="AL87" s="27">
        <f t="shared" si="526"/>
        <v>0</v>
      </c>
      <c r="AM87" s="30">
        <v>0</v>
      </c>
      <c r="AN87" s="27">
        <f t="shared" si="527"/>
        <v>0</v>
      </c>
      <c r="AO87" s="31">
        <v>900</v>
      </c>
      <c r="AP87" s="27">
        <f t="shared" si="528"/>
        <v>28493313.7608</v>
      </c>
      <c r="AQ87" s="27"/>
      <c r="AR87" s="27">
        <f t="shared" si="529"/>
        <v>0</v>
      </c>
      <c r="AS87" s="27"/>
      <c r="AT87" s="27">
        <f t="shared" si="530"/>
        <v>0</v>
      </c>
      <c r="AU87" s="27"/>
      <c r="AV87" s="27">
        <f t="shared" si="531"/>
        <v>0</v>
      </c>
      <c r="AW87" s="27"/>
      <c r="AX87" s="27">
        <f t="shared" si="532"/>
        <v>0</v>
      </c>
      <c r="AY87" s="27"/>
      <c r="AZ87" s="27">
        <f t="shared" si="533"/>
        <v>0</v>
      </c>
      <c r="BA87" s="27"/>
      <c r="BB87" s="27">
        <f t="shared" si="534"/>
        <v>0</v>
      </c>
      <c r="BC87" s="27"/>
      <c r="BD87" s="27">
        <f t="shared" si="535"/>
        <v>0</v>
      </c>
      <c r="BE87" s="27"/>
      <c r="BF87" s="27">
        <f t="shared" si="536"/>
        <v>0</v>
      </c>
      <c r="BG87" s="27"/>
      <c r="BH87" s="27">
        <f t="shared" si="537"/>
        <v>0</v>
      </c>
      <c r="BI87" s="27"/>
      <c r="BJ87" s="27">
        <f t="shared" si="538"/>
        <v>0</v>
      </c>
      <c r="BK87" s="27">
        <v>45</v>
      </c>
      <c r="BL87" s="27">
        <f t="shared" si="539"/>
        <v>1240871.1257249999</v>
      </c>
      <c r="BM87" s="27"/>
      <c r="BN87" s="27">
        <f t="shared" si="540"/>
        <v>0</v>
      </c>
      <c r="BO87" s="37"/>
      <c r="BP87" s="27">
        <f t="shared" si="541"/>
        <v>0</v>
      </c>
      <c r="BQ87" s="27"/>
      <c r="BR87" s="27">
        <f t="shared" si="542"/>
        <v>0</v>
      </c>
      <c r="BS87" s="27"/>
      <c r="BT87" s="27">
        <f t="shared" si="543"/>
        <v>0</v>
      </c>
      <c r="BU87" s="27"/>
      <c r="BV87" s="27">
        <f t="shared" si="544"/>
        <v>0</v>
      </c>
      <c r="BW87" s="27"/>
      <c r="BX87" s="27">
        <f t="shared" si="545"/>
        <v>0</v>
      </c>
      <c r="BY87" s="27"/>
      <c r="BZ87" s="27">
        <f t="shared" si="546"/>
        <v>0</v>
      </c>
      <c r="CA87" s="27"/>
      <c r="CB87" s="27">
        <f t="shared" si="547"/>
        <v>0</v>
      </c>
      <c r="CC87" s="27">
        <v>20</v>
      </c>
      <c r="CD87" s="27">
        <f t="shared" si="548"/>
        <v>563282.28320000006</v>
      </c>
      <c r="CE87" s="27"/>
      <c r="CF87" s="27">
        <f t="shared" si="549"/>
        <v>0</v>
      </c>
      <c r="CG87" s="27"/>
      <c r="CH87" s="27">
        <f t="shared" si="550"/>
        <v>0</v>
      </c>
      <c r="CI87" s="27"/>
      <c r="CJ87" s="27">
        <f t="shared" si="551"/>
        <v>0</v>
      </c>
      <c r="CK87" s="27">
        <v>8</v>
      </c>
      <c r="CL87" s="27">
        <f t="shared" si="552"/>
        <v>205298.85413333331</v>
      </c>
      <c r="CM87" s="27">
        <v>36</v>
      </c>
      <c r="CN87" s="27">
        <f t="shared" si="553"/>
        <v>1129846.173624</v>
      </c>
      <c r="CO87" s="27">
        <v>15</v>
      </c>
      <c r="CP87" s="27">
        <f t="shared" si="554"/>
        <v>541203.54813000001</v>
      </c>
      <c r="CQ87" s="32">
        <v>3</v>
      </c>
      <c r="CR87" s="27">
        <f t="shared" si="555"/>
        <v>87432.552199999976</v>
      </c>
      <c r="CS87" s="27">
        <v>0</v>
      </c>
      <c r="CT87" s="27">
        <f t="shared" si="556"/>
        <v>0</v>
      </c>
      <c r="CU87" s="27">
        <v>1</v>
      </c>
      <c r="CV87" s="27">
        <f t="shared" si="557"/>
        <v>30653.143051999996</v>
      </c>
      <c r="CW87" s="27">
        <v>0</v>
      </c>
      <c r="CX87" s="27">
        <f t="shared" si="558"/>
        <v>0</v>
      </c>
      <c r="CY87" s="27">
        <v>2</v>
      </c>
      <c r="CZ87" s="27">
        <f t="shared" si="559"/>
        <v>70528.422831999997</v>
      </c>
      <c r="DA87" s="27">
        <v>15</v>
      </c>
      <c r="DB87" s="27">
        <f t="shared" si="560"/>
        <v>529943.96258999989</v>
      </c>
      <c r="DC87" s="27">
        <v>24</v>
      </c>
      <c r="DD87" s="27">
        <f t="shared" si="561"/>
        <v>699460.41759999981</v>
      </c>
      <c r="DE87" s="27"/>
      <c r="DF87" s="27">
        <f t="shared" si="562"/>
        <v>0</v>
      </c>
      <c r="DG87" s="27">
        <v>80</v>
      </c>
      <c r="DH87" s="27">
        <f t="shared" si="563"/>
        <v>3128085.9120000005</v>
      </c>
      <c r="DI87" s="27">
        <v>5</v>
      </c>
      <c r="DJ87" s="27">
        <f t="shared" si="564"/>
        <v>189620.6214</v>
      </c>
      <c r="DK87" s="27"/>
      <c r="DL87" s="27">
        <f t="shared" si="565"/>
        <v>0</v>
      </c>
      <c r="DM87" s="27">
        <v>2</v>
      </c>
      <c r="DN87" s="27">
        <f t="shared" si="292"/>
        <v>112202.09785166665</v>
      </c>
      <c r="DO87" s="27"/>
      <c r="DP87" s="27">
        <f t="shared" si="566"/>
        <v>0</v>
      </c>
      <c r="DQ87" s="27">
        <f t="shared" si="567"/>
        <v>1456</v>
      </c>
      <c r="DR87" s="27">
        <f t="shared" si="567"/>
        <v>45238638.87013799</v>
      </c>
      <c r="DS87" s="38">
        <f t="shared" si="568"/>
        <v>1456</v>
      </c>
      <c r="DT87" s="67">
        <f t="shared" si="569"/>
        <v>1</v>
      </c>
    </row>
    <row r="88" spans="1:124" ht="30" customHeight="1" x14ac:dyDescent="0.25">
      <c r="A88" s="77"/>
      <c r="B88" s="35">
        <v>63</v>
      </c>
      <c r="C88" s="23" t="s">
        <v>213</v>
      </c>
      <c r="D88" s="79">
        <f t="shared" si="570"/>
        <v>19063</v>
      </c>
      <c r="E88" s="80">
        <v>18530</v>
      </c>
      <c r="F88" s="80">
        <v>18715</v>
      </c>
      <c r="G88" s="36">
        <v>0.35</v>
      </c>
      <c r="H88" s="25">
        <v>1</v>
      </c>
      <c r="I88" s="25">
        <v>1</v>
      </c>
      <c r="J88" s="26"/>
      <c r="K88" s="24">
        <v>1.4</v>
      </c>
      <c r="L88" s="24">
        <v>1.68</v>
      </c>
      <c r="M88" s="24">
        <v>2.23</v>
      </c>
      <c r="N88" s="24">
        <v>2.57</v>
      </c>
      <c r="O88" s="27">
        <v>97</v>
      </c>
      <c r="P88" s="27">
        <f t="shared" si="515"/>
        <v>948855.84704166674</v>
      </c>
      <c r="Q88" s="27">
        <v>0</v>
      </c>
      <c r="R88" s="27">
        <f t="shared" si="516"/>
        <v>0</v>
      </c>
      <c r="S88" s="27">
        <v>0</v>
      </c>
      <c r="T88" s="27">
        <f t="shared" si="517"/>
        <v>0</v>
      </c>
      <c r="U88" s="27"/>
      <c r="V88" s="27">
        <f t="shared" si="518"/>
        <v>0</v>
      </c>
      <c r="W88" s="27">
        <v>0</v>
      </c>
      <c r="X88" s="27">
        <f t="shared" si="519"/>
        <v>0</v>
      </c>
      <c r="Y88" s="27">
        <v>0</v>
      </c>
      <c r="Z88" s="27">
        <f t="shared" si="520"/>
        <v>0</v>
      </c>
      <c r="AA88" s="27">
        <v>0</v>
      </c>
      <c r="AB88" s="27">
        <f t="shared" si="521"/>
        <v>0</v>
      </c>
      <c r="AC88" s="27">
        <v>0</v>
      </c>
      <c r="AD88" s="27">
        <f t="shared" si="522"/>
        <v>0</v>
      </c>
      <c r="AE88" s="27">
        <v>0</v>
      </c>
      <c r="AF88" s="27">
        <f t="shared" si="523"/>
        <v>0</v>
      </c>
      <c r="AG88" s="27">
        <v>0</v>
      </c>
      <c r="AH88" s="27">
        <f t="shared" si="524"/>
        <v>0</v>
      </c>
      <c r="AI88" s="27">
        <v>2</v>
      </c>
      <c r="AJ88" s="27">
        <f t="shared" si="525"/>
        <v>16657.970583333328</v>
      </c>
      <c r="AK88" s="27"/>
      <c r="AL88" s="27">
        <f t="shared" si="526"/>
        <v>0</v>
      </c>
      <c r="AM88" s="44">
        <v>183</v>
      </c>
      <c r="AN88" s="27">
        <f t="shared" si="527"/>
        <v>1779425.8645624998</v>
      </c>
      <c r="AO88" s="31">
        <v>38</v>
      </c>
      <c r="AP88" s="27">
        <f t="shared" si="528"/>
        <v>429661.0805199999</v>
      </c>
      <c r="AQ88" s="27">
        <v>0</v>
      </c>
      <c r="AR88" s="27">
        <f t="shared" si="529"/>
        <v>0</v>
      </c>
      <c r="AS88" s="27">
        <v>3</v>
      </c>
      <c r="AT88" s="27">
        <f t="shared" si="530"/>
        <v>33920.611619999996</v>
      </c>
      <c r="AU88" s="27">
        <v>0</v>
      </c>
      <c r="AV88" s="27">
        <f t="shared" si="531"/>
        <v>0</v>
      </c>
      <c r="AW88" s="27"/>
      <c r="AX88" s="27">
        <f t="shared" si="532"/>
        <v>0</v>
      </c>
      <c r="AY88" s="27"/>
      <c r="AZ88" s="27">
        <f t="shared" si="533"/>
        <v>0</v>
      </c>
      <c r="BA88" s="27">
        <v>29</v>
      </c>
      <c r="BB88" s="27">
        <f t="shared" si="534"/>
        <v>318946.43409999995</v>
      </c>
      <c r="BC88" s="27">
        <v>0</v>
      </c>
      <c r="BD88" s="27">
        <f t="shared" si="535"/>
        <v>0</v>
      </c>
      <c r="BE88" s="27">
        <v>0</v>
      </c>
      <c r="BF88" s="27">
        <f t="shared" si="536"/>
        <v>0</v>
      </c>
      <c r="BG88" s="27">
        <v>0</v>
      </c>
      <c r="BH88" s="27">
        <f t="shared" si="537"/>
        <v>0</v>
      </c>
      <c r="BI88" s="27">
        <v>0</v>
      </c>
      <c r="BJ88" s="27">
        <f t="shared" si="538"/>
        <v>0</v>
      </c>
      <c r="BK88" s="27">
        <v>272</v>
      </c>
      <c r="BL88" s="27">
        <f t="shared" si="539"/>
        <v>2678705.9221999994</v>
      </c>
      <c r="BM88" s="27">
        <v>2</v>
      </c>
      <c r="BN88" s="27">
        <f t="shared" si="540"/>
        <v>18844.784233333332</v>
      </c>
      <c r="BO88" s="37">
        <v>70</v>
      </c>
      <c r="BP88" s="27">
        <f t="shared" si="541"/>
        <v>704102.85399999993</v>
      </c>
      <c r="BQ88" s="27"/>
      <c r="BR88" s="27">
        <f t="shared" si="542"/>
        <v>0</v>
      </c>
      <c r="BS88" s="27"/>
      <c r="BT88" s="27">
        <f t="shared" si="543"/>
        <v>0</v>
      </c>
      <c r="BU88" s="27">
        <v>2</v>
      </c>
      <c r="BV88" s="27">
        <f t="shared" si="544"/>
        <v>13890.464466666665</v>
      </c>
      <c r="BW88" s="27">
        <v>0</v>
      </c>
      <c r="BX88" s="27">
        <f t="shared" si="545"/>
        <v>0</v>
      </c>
      <c r="BY88" s="27"/>
      <c r="BZ88" s="27">
        <f t="shared" si="546"/>
        <v>0</v>
      </c>
      <c r="CA88" s="27"/>
      <c r="CB88" s="27">
        <f t="shared" si="547"/>
        <v>0</v>
      </c>
      <c r="CC88" s="27">
        <v>36</v>
      </c>
      <c r="CD88" s="27">
        <f t="shared" si="548"/>
        <v>362110.0392</v>
      </c>
      <c r="CE88" s="27">
        <v>0</v>
      </c>
      <c r="CF88" s="27">
        <f t="shared" si="549"/>
        <v>0</v>
      </c>
      <c r="CG88" s="27"/>
      <c r="CH88" s="27">
        <f t="shared" si="550"/>
        <v>0</v>
      </c>
      <c r="CI88" s="27"/>
      <c r="CJ88" s="27">
        <f t="shared" si="551"/>
        <v>0</v>
      </c>
      <c r="CK88" s="27">
        <v>6</v>
      </c>
      <c r="CL88" s="27">
        <f t="shared" si="552"/>
        <v>54990.764499999997</v>
      </c>
      <c r="CM88" s="27">
        <v>36</v>
      </c>
      <c r="CN88" s="27">
        <f t="shared" si="553"/>
        <v>403516.49057999998</v>
      </c>
      <c r="CO88" s="27">
        <v>30</v>
      </c>
      <c r="CP88" s="27">
        <f t="shared" si="554"/>
        <v>386573.9629499999</v>
      </c>
      <c r="CQ88" s="32">
        <v>12</v>
      </c>
      <c r="CR88" s="27">
        <f t="shared" si="555"/>
        <v>124903.64599999998</v>
      </c>
      <c r="CS88" s="27">
        <v>26</v>
      </c>
      <c r="CT88" s="27">
        <f t="shared" si="556"/>
        <v>327453.39171999996</v>
      </c>
      <c r="CU88" s="27">
        <v>12</v>
      </c>
      <c r="CV88" s="27">
        <f t="shared" si="557"/>
        <v>131370.61308000001</v>
      </c>
      <c r="CW88" s="27">
        <v>33</v>
      </c>
      <c r="CX88" s="27">
        <f t="shared" si="558"/>
        <v>416384.54203499993</v>
      </c>
      <c r="CY88" s="27">
        <v>54</v>
      </c>
      <c r="CZ88" s="27">
        <f t="shared" si="559"/>
        <v>680095.50587999995</v>
      </c>
      <c r="DA88" s="27">
        <v>23</v>
      </c>
      <c r="DB88" s="27">
        <f t="shared" si="560"/>
        <v>290207.408085</v>
      </c>
      <c r="DC88" s="27">
        <v>32</v>
      </c>
      <c r="DD88" s="27">
        <f t="shared" si="561"/>
        <v>333076.38933333324</v>
      </c>
      <c r="DE88" s="27"/>
      <c r="DF88" s="27">
        <f t="shared" si="562"/>
        <v>0</v>
      </c>
      <c r="DG88" s="27"/>
      <c r="DH88" s="27">
        <f t="shared" si="563"/>
        <v>0</v>
      </c>
      <c r="DI88" s="27">
        <v>38</v>
      </c>
      <c r="DJ88" s="27">
        <f t="shared" si="564"/>
        <v>514684.54379999993</v>
      </c>
      <c r="DK88" s="27">
        <v>7</v>
      </c>
      <c r="DL88" s="27">
        <f t="shared" si="565"/>
        <v>129755.05178125</v>
      </c>
      <c r="DM88" s="27">
        <v>20</v>
      </c>
      <c r="DN88" s="27">
        <f t="shared" si="292"/>
        <v>400721.77804166661</v>
      </c>
      <c r="DO88" s="27"/>
      <c r="DP88" s="27">
        <f t="shared" si="566"/>
        <v>0</v>
      </c>
      <c r="DQ88" s="27">
        <f t="shared" si="567"/>
        <v>1063</v>
      </c>
      <c r="DR88" s="27">
        <f t="shared" si="567"/>
        <v>11498855.96031375</v>
      </c>
      <c r="DS88" s="38">
        <f t="shared" si="568"/>
        <v>1063</v>
      </c>
      <c r="DT88" s="67">
        <f t="shared" si="569"/>
        <v>1</v>
      </c>
    </row>
    <row r="89" spans="1:124" ht="30" customHeight="1" x14ac:dyDescent="0.25">
      <c r="A89" s="77"/>
      <c r="B89" s="35">
        <v>64</v>
      </c>
      <c r="C89" s="23" t="s">
        <v>214</v>
      </c>
      <c r="D89" s="79">
        <f t="shared" si="570"/>
        <v>19063</v>
      </c>
      <c r="E89" s="80">
        <v>18530</v>
      </c>
      <c r="F89" s="80">
        <v>18715</v>
      </c>
      <c r="G89" s="36">
        <v>0.5</v>
      </c>
      <c r="H89" s="25">
        <v>1</v>
      </c>
      <c r="I89" s="25">
        <v>1</v>
      </c>
      <c r="J89" s="26"/>
      <c r="K89" s="24">
        <v>1.4</v>
      </c>
      <c r="L89" s="24">
        <v>1.68</v>
      </c>
      <c r="M89" s="24">
        <v>2.23</v>
      </c>
      <c r="N89" s="24">
        <v>2.57</v>
      </c>
      <c r="O89" s="27">
        <v>30</v>
      </c>
      <c r="P89" s="27">
        <f t="shared" si="515"/>
        <v>419229.38750000001</v>
      </c>
      <c r="Q89" s="27">
        <v>0</v>
      </c>
      <c r="R89" s="27">
        <f t="shared" si="516"/>
        <v>0</v>
      </c>
      <c r="S89" s="27"/>
      <c r="T89" s="27">
        <f t="shared" si="517"/>
        <v>0</v>
      </c>
      <c r="U89" s="27"/>
      <c r="V89" s="27">
        <f t="shared" si="518"/>
        <v>0</v>
      </c>
      <c r="W89" s="27"/>
      <c r="X89" s="27">
        <f t="shared" si="519"/>
        <v>0</v>
      </c>
      <c r="Y89" s="27">
        <v>0</v>
      </c>
      <c r="Z89" s="27">
        <f t="shared" si="520"/>
        <v>0</v>
      </c>
      <c r="AA89" s="27"/>
      <c r="AB89" s="27">
        <f t="shared" si="521"/>
        <v>0</v>
      </c>
      <c r="AC89" s="27"/>
      <c r="AD89" s="27">
        <f t="shared" si="522"/>
        <v>0</v>
      </c>
      <c r="AE89" s="27">
        <v>0</v>
      </c>
      <c r="AF89" s="27">
        <f t="shared" si="523"/>
        <v>0</v>
      </c>
      <c r="AG89" s="27">
        <v>1299</v>
      </c>
      <c r="AH89" s="27">
        <f t="shared" si="524"/>
        <v>18152632.478750002</v>
      </c>
      <c r="AI89" s="27"/>
      <c r="AJ89" s="27">
        <f t="shared" si="525"/>
        <v>0</v>
      </c>
      <c r="AK89" s="27"/>
      <c r="AL89" s="27">
        <f t="shared" si="526"/>
        <v>0</v>
      </c>
      <c r="AM89" s="30">
        <v>236</v>
      </c>
      <c r="AN89" s="27">
        <f t="shared" si="527"/>
        <v>3278255.3008333333</v>
      </c>
      <c r="AO89" s="31">
        <v>685</v>
      </c>
      <c r="AP89" s="27">
        <f t="shared" si="528"/>
        <v>11064580.457</v>
      </c>
      <c r="AQ89" s="27"/>
      <c r="AR89" s="27">
        <f t="shared" si="529"/>
        <v>0</v>
      </c>
      <c r="AS89" s="27"/>
      <c r="AT89" s="27">
        <f t="shared" si="530"/>
        <v>0</v>
      </c>
      <c r="AU89" s="27"/>
      <c r="AV89" s="27">
        <f t="shared" si="531"/>
        <v>0</v>
      </c>
      <c r="AW89" s="27"/>
      <c r="AX89" s="27">
        <f t="shared" si="532"/>
        <v>0</v>
      </c>
      <c r="AY89" s="27"/>
      <c r="AZ89" s="27">
        <f t="shared" si="533"/>
        <v>0</v>
      </c>
      <c r="BA89" s="27">
        <v>45</v>
      </c>
      <c r="BB89" s="27">
        <f t="shared" si="534"/>
        <v>707024.11499999999</v>
      </c>
      <c r="BC89" s="27"/>
      <c r="BD89" s="27">
        <f t="shared" si="535"/>
        <v>0</v>
      </c>
      <c r="BE89" s="27"/>
      <c r="BF89" s="27">
        <f t="shared" si="536"/>
        <v>0</v>
      </c>
      <c r="BG89" s="27"/>
      <c r="BH89" s="27">
        <f t="shared" si="537"/>
        <v>0</v>
      </c>
      <c r="BI89" s="27"/>
      <c r="BJ89" s="27">
        <f t="shared" si="538"/>
        <v>0</v>
      </c>
      <c r="BK89" s="27">
        <v>69</v>
      </c>
      <c r="BL89" s="27">
        <f t="shared" si="539"/>
        <v>970749.52012500004</v>
      </c>
      <c r="BM89" s="27"/>
      <c r="BN89" s="27">
        <f t="shared" si="540"/>
        <v>0</v>
      </c>
      <c r="BO89" s="37">
        <v>200</v>
      </c>
      <c r="BP89" s="27">
        <f t="shared" si="541"/>
        <v>2873889.2</v>
      </c>
      <c r="BQ89" s="27">
        <v>24</v>
      </c>
      <c r="BR89" s="27">
        <f t="shared" si="542"/>
        <v>428241.07199999993</v>
      </c>
      <c r="BS89" s="27"/>
      <c r="BT89" s="27">
        <f t="shared" si="543"/>
        <v>0</v>
      </c>
      <c r="BU89" s="27"/>
      <c r="BV89" s="27">
        <f t="shared" si="544"/>
        <v>0</v>
      </c>
      <c r="BW89" s="27"/>
      <c r="BX89" s="27">
        <f t="shared" si="545"/>
        <v>0</v>
      </c>
      <c r="BY89" s="27"/>
      <c r="BZ89" s="27">
        <f t="shared" si="546"/>
        <v>0</v>
      </c>
      <c r="CA89" s="27">
        <v>129</v>
      </c>
      <c r="CB89" s="27">
        <f t="shared" si="547"/>
        <v>1918163.1349999998</v>
      </c>
      <c r="CC89" s="27">
        <v>130</v>
      </c>
      <c r="CD89" s="27">
        <f t="shared" si="548"/>
        <v>1868027.98</v>
      </c>
      <c r="CE89" s="27"/>
      <c r="CF89" s="27">
        <f t="shared" si="549"/>
        <v>0</v>
      </c>
      <c r="CG89" s="27"/>
      <c r="CH89" s="27">
        <f t="shared" si="550"/>
        <v>0</v>
      </c>
      <c r="CI89" s="27">
        <v>1</v>
      </c>
      <c r="CJ89" s="27">
        <f t="shared" si="551"/>
        <v>9921.7603333333336</v>
      </c>
      <c r="CK89" s="27">
        <v>120</v>
      </c>
      <c r="CL89" s="27">
        <f t="shared" si="552"/>
        <v>1571164.7</v>
      </c>
      <c r="CM89" s="27">
        <v>400</v>
      </c>
      <c r="CN89" s="27">
        <f t="shared" si="553"/>
        <v>6405023.6600000001</v>
      </c>
      <c r="CO89" s="27">
        <v>380</v>
      </c>
      <c r="CP89" s="27">
        <f t="shared" si="554"/>
        <v>6995147.9010000005</v>
      </c>
      <c r="CQ89" s="32">
        <v>146</v>
      </c>
      <c r="CR89" s="27">
        <f t="shared" si="555"/>
        <v>2170944.3233333328</v>
      </c>
      <c r="CS89" s="27">
        <v>120</v>
      </c>
      <c r="CT89" s="27">
        <f t="shared" si="556"/>
        <v>2159033.352</v>
      </c>
      <c r="CU89" s="27">
        <v>83</v>
      </c>
      <c r="CV89" s="27">
        <f t="shared" si="557"/>
        <v>1298066.7721000002</v>
      </c>
      <c r="CW89" s="27">
        <v>318</v>
      </c>
      <c r="CX89" s="27">
        <f t="shared" si="558"/>
        <v>5732046.9422999993</v>
      </c>
      <c r="CY89" s="27">
        <v>114</v>
      </c>
      <c r="CZ89" s="27">
        <f t="shared" si="559"/>
        <v>2051081.6843999999</v>
      </c>
      <c r="DA89" s="27">
        <v>546</v>
      </c>
      <c r="DB89" s="27">
        <f t="shared" si="560"/>
        <v>9841816.4480999988</v>
      </c>
      <c r="DC89" s="27">
        <v>270</v>
      </c>
      <c r="DD89" s="27">
        <f t="shared" si="561"/>
        <v>4014760.05</v>
      </c>
      <c r="DE89" s="27"/>
      <c r="DF89" s="27">
        <f t="shared" si="562"/>
        <v>0</v>
      </c>
      <c r="DG89" s="27"/>
      <c r="DH89" s="27">
        <f t="shared" si="563"/>
        <v>0</v>
      </c>
      <c r="DI89" s="27">
        <v>280</v>
      </c>
      <c r="DJ89" s="27">
        <f t="shared" si="564"/>
        <v>5417732.0399999991</v>
      </c>
      <c r="DK89" s="27">
        <v>50</v>
      </c>
      <c r="DL89" s="27">
        <f t="shared" si="565"/>
        <v>1324031.140625</v>
      </c>
      <c r="DM89" s="27">
        <v>305</v>
      </c>
      <c r="DN89" s="27">
        <f t="shared" si="292"/>
        <v>8730010.1644791663</v>
      </c>
      <c r="DO89" s="27"/>
      <c r="DP89" s="27">
        <f t="shared" si="566"/>
        <v>0</v>
      </c>
      <c r="DQ89" s="27">
        <f t="shared" si="567"/>
        <v>5980</v>
      </c>
      <c r="DR89" s="27">
        <f t="shared" si="567"/>
        <v>99401573.58487916</v>
      </c>
      <c r="DS89" s="38">
        <f t="shared" si="568"/>
        <v>5980</v>
      </c>
      <c r="DT89" s="67">
        <f t="shared" si="569"/>
        <v>1</v>
      </c>
    </row>
    <row r="90" spans="1:124" ht="15.75" customHeight="1" x14ac:dyDescent="0.25">
      <c r="A90" s="77"/>
      <c r="B90" s="35">
        <v>65</v>
      </c>
      <c r="C90" s="23" t="s">
        <v>215</v>
      </c>
      <c r="D90" s="79">
        <f t="shared" si="570"/>
        <v>19063</v>
      </c>
      <c r="E90" s="80">
        <v>18530</v>
      </c>
      <c r="F90" s="80">
        <v>18715</v>
      </c>
      <c r="G90" s="36">
        <v>1.01</v>
      </c>
      <c r="H90" s="25">
        <v>1</v>
      </c>
      <c r="I90" s="25">
        <v>1</v>
      </c>
      <c r="J90" s="26"/>
      <c r="K90" s="24">
        <v>1.4</v>
      </c>
      <c r="L90" s="24">
        <v>1.68</v>
      </c>
      <c r="M90" s="24">
        <v>2.23</v>
      </c>
      <c r="N90" s="24">
        <v>2.57</v>
      </c>
      <c r="O90" s="27">
        <v>0</v>
      </c>
      <c r="P90" s="27">
        <f t="shared" si="515"/>
        <v>0</v>
      </c>
      <c r="Q90" s="27">
        <v>0</v>
      </c>
      <c r="R90" s="27">
        <f t="shared" si="516"/>
        <v>0</v>
      </c>
      <c r="S90" s="27"/>
      <c r="T90" s="27">
        <f t="shared" si="517"/>
        <v>0</v>
      </c>
      <c r="U90" s="27"/>
      <c r="V90" s="27">
        <f t="shared" si="518"/>
        <v>0</v>
      </c>
      <c r="W90" s="27"/>
      <c r="X90" s="27">
        <f t="shared" si="519"/>
        <v>0</v>
      </c>
      <c r="Y90" s="27">
        <v>0</v>
      </c>
      <c r="Z90" s="27">
        <f t="shared" si="520"/>
        <v>0</v>
      </c>
      <c r="AA90" s="27"/>
      <c r="AB90" s="27">
        <f t="shared" si="521"/>
        <v>0</v>
      </c>
      <c r="AC90" s="27"/>
      <c r="AD90" s="27">
        <f t="shared" si="522"/>
        <v>0</v>
      </c>
      <c r="AE90" s="27">
        <v>0</v>
      </c>
      <c r="AF90" s="27">
        <f t="shared" si="523"/>
        <v>0</v>
      </c>
      <c r="AG90" s="27">
        <v>20</v>
      </c>
      <c r="AH90" s="27">
        <f t="shared" si="524"/>
        <v>564562.24183333339</v>
      </c>
      <c r="AI90" s="27"/>
      <c r="AJ90" s="27">
        <f t="shared" si="525"/>
        <v>0</v>
      </c>
      <c r="AK90" s="27"/>
      <c r="AL90" s="27">
        <f t="shared" si="526"/>
        <v>0</v>
      </c>
      <c r="AM90" s="30">
        <v>0</v>
      </c>
      <c r="AN90" s="27">
        <f t="shared" si="527"/>
        <v>0</v>
      </c>
      <c r="AO90" s="31"/>
      <c r="AP90" s="27">
        <f t="shared" si="528"/>
        <v>0</v>
      </c>
      <c r="AQ90" s="27"/>
      <c r="AR90" s="27">
        <f t="shared" si="529"/>
        <v>0</v>
      </c>
      <c r="AS90" s="27"/>
      <c r="AT90" s="27">
        <f t="shared" si="530"/>
        <v>0</v>
      </c>
      <c r="AU90" s="27"/>
      <c r="AV90" s="27">
        <f t="shared" si="531"/>
        <v>0</v>
      </c>
      <c r="AW90" s="27"/>
      <c r="AX90" s="27">
        <f t="shared" si="532"/>
        <v>0</v>
      </c>
      <c r="AY90" s="27"/>
      <c r="AZ90" s="27">
        <f t="shared" si="533"/>
        <v>0</v>
      </c>
      <c r="BA90" s="27"/>
      <c r="BB90" s="27">
        <f t="shared" si="534"/>
        <v>0</v>
      </c>
      <c r="BC90" s="27"/>
      <c r="BD90" s="27">
        <f t="shared" si="535"/>
        <v>0</v>
      </c>
      <c r="BE90" s="27"/>
      <c r="BF90" s="27">
        <f t="shared" si="536"/>
        <v>0</v>
      </c>
      <c r="BG90" s="27"/>
      <c r="BH90" s="27">
        <f t="shared" si="537"/>
        <v>0</v>
      </c>
      <c r="BI90" s="27"/>
      <c r="BJ90" s="27">
        <f t="shared" si="538"/>
        <v>0</v>
      </c>
      <c r="BK90" s="27">
        <v>130</v>
      </c>
      <c r="BL90" s="27">
        <f t="shared" si="539"/>
        <v>3694475.7099249996</v>
      </c>
      <c r="BM90" s="27"/>
      <c r="BN90" s="27">
        <f t="shared" si="540"/>
        <v>0</v>
      </c>
      <c r="BO90" s="37"/>
      <c r="BP90" s="27">
        <f t="shared" si="541"/>
        <v>0</v>
      </c>
      <c r="BQ90" s="27"/>
      <c r="BR90" s="27">
        <f t="shared" si="542"/>
        <v>0</v>
      </c>
      <c r="BS90" s="27"/>
      <c r="BT90" s="27">
        <f t="shared" si="543"/>
        <v>0</v>
      </c>
      <c r="BU90" s="27"/>
      <c r="BV90" s="27">
        <f t="shared" si="544"/>
        <v>0</v>
      </c>
      <c r="BW90" s="27"/>
      <c r="BX90" s="27">
        <f t="shared" si="545"/>
        <v>0</v>
      </c>
      <c r="BY90" s="27"/>
      <c r="BZ90" s="27">
        <f t="shared" si="546"/>
        <v>0</v>
      </c>
      <c r="CA90" s="27"/>
      <c r="CB90" s="27">
        <f t="shared" si="547"/>
        <v>0</v>
      </c>
      <c r="CC90" s="27"/>
      <c r="CD90" s="27">
        <f t="shared" si="548"/>
        <v>0</v>
      </c>
      <c r="CE90" s="27"/>
      <c r="CF90" s="27">
        <f t="shared" si="549"/>
        <v>0</v>
      </c>
      <c r="CG90" s="27"/>
      <c r="CH90" s="27">
        <f t="shared" si="550"/>
        <v>0</v>
      </c>
      <c r="CI90" s="27"/>
      <c r="CJ90" s="27">
        <f t="shared" si="551"/>
        <v>0</v>
      </c>
      <c r="CK90" s="27">
        <v>50</v>
      </c>
      <c r="CL90" s="27">
        <f t="shared" si="552"/>
        <v>1322396.9558333335</v>
      </c>
      <c r="CM90" s="27"/>
      <c r="CN90" s="27">
        <f t="shared" si="553"/>
        <v>0</v>
      </c>
      <c r="CO90" s="27">
        <v>62</v>
      </c>
      <c r="CP90" s="27">
        <f t="shared" si="554"/>
        <v>2305453.481898</v>
      </c>
      <c r="CQ90" s="32"/>
      <c r="CR90" s="27">
        <f t="shared" si="555"/>
        <v>0</v>
      </c>
      <c r="CS90" s="27"/>
      <c r="CT90" s="27">
        <f t="shared" si="556"/>
        <v>0</v>
      </c>
      <c r="CU90" s="27"/>
      <c r="CV90" s="27">
        <f t="shared" si="557"/>
        <v>0</v>
      </c>
      <c r="CW90" s="27">
        <v>0</v>
      </c>
      <c r="CX90" s="27">
        <f t="shared" si="558"/>
        <v>0</v>
      </c>
      <c r="CY90" s="27"/>
      <c r="CZ90" s="27">
        <f t="shared" si="559"/>
        <v>0</v>
      </c>
      <c r="DA90" s="27"/>
      <c r="DB90" s="27">
        <f t="shared" si="560"/>
        <v>0</v>
      </c>
      <c r="DC90" s="27">
        <v>42</v>
      </c>
      <c r="DD90" s="27">
        <f t="shared" si="561"/>
        <v>1261526.8245999999</v>
      </c>
      <c r="DE90" s="27"/>
      <c r="DF90" s="27">
        <f t="shared" si="562"/>
        <v>0</v>
      </c>
      <c r="DG90" s="27"/>
      <c r="DH90" s="27">
        <f t="shared" si="563"/>
        <v>0</v>
      </c>
      <c r="DI90" s="27"/>
      <c r="DJ90" s="27">
        <f t="shared" si="564"/>
        <v>0</v>
      </c>
      <c r="DK90" s="27"/>
      <c r="DL90" s="27">
        <f t="shared" si="565"/>
        <v>0</v>
      </c>
      <c r="DM90" s="27"/>
      <c r="DN90" s="27">
        <f t="shared" si="292"/>
        <v>0</v>
      </c>
      <c r="DO90" s="27"/>
      <c r="DP90" s="27">
        <f t="shared" si="566"/>
        <v>0</v>
      </c>
      <c r="DQ90" s="27">
        <f t="shared" si="567"/>
        <v>304</v>
      </c>
      <c r="DR90" s="27">
        <f t="shared" si="567"/>
        <v>9148415.2140896656</v>
      </c>
      <c r="DS90" s="38">
        <f t="shared" si="568"/>
        <v>304</v>
      </c>
      <c r="DT90" s="67">
        <f t="shared" si="569"/>
        <v>1</v>
      </c>
    </row>
    <row r="91" spans="1:124" ht="33" customHeight="1" x14ac:dyDescent="0.25">
      <c r="A91" s="77"/>
      <c r="B91" s="35">
        <v>66</v>
      </c>
      <c r="C91" s="23" t="s">
        <v>216</v>
      </c>
      <c r="D91" s="79">
        <f>D89</f>
        <v>19063</v>
      </c>
      <c r="E91" s="80">
        <v>18530</v>
      </c>
      <c r="F91" s="80">
        <v>18715</v>
      </c>
      <c r="G91" s="41">
        <v>2.2999999999999998</v>
      </c>
      <c r="H91" s="25">
        <v>1</v>
      </c>
      <c r="I91" s="25">
        <v>1</v>
      </c>
      <c r="J91" s="26"/>
      <c r="K91" s="24">
        <v>1.4</v>
      </c>
      <c r="L91" s="24">
        <v>1.68</v>
      </c>
      <c r="M91" s="24">
        <v>2.23</v>
      </c>
      <c r="N91" s="24">
        <v>2.57</v>
      </c>
      <c r="O91" s="27">
        <v>1</v>
      </c>
      <c r="P91" s="27">
        <f t="shared" si="515"/>
        <v>64281.839416666662</v>
      </c>
      <c r="Q91" s="27">
        <v>0</v>
      </c>
      <c r="R91" s="27">
        <f t="shared" si="516"/>
        <v>0</v>
      </c>
      <c r="S91" s="27"/>
      <c r="T91" s="27">
        <f t="shared" si="517"/>
        <v>0</v>
      </c>
      <c r="U91" s="27"/>
      <c r="V91" s="27">
        <f t="shared" si="518"/>
        <v>0</v>
      </c>
      <c r="W91" s="27"/>
      <c r="X91" s="27">
        <f t="shared" si="519"/>
        <v>0</v>
      </c>
      <c r="Y91" s="27">
        <v>0</v>
      </c>
      <c r="Z91" s="27">
        <f t="shared" si="520"/>
        <v>0</v>
      </c>
      <c r="AA91" s="27"/>
      <c r="AB91" s="27">
        <f t="shared" si="521"/>
        <v>0</v>
      </c>
      <c r="AC91" s="27"/>
      <c r="AD91" s="27">
        <f t="shared" si="522"/>
        <v>0</v>
      </c>
      <c r="AE91" s="27">
        <v>0</v>
      </c>
      <c r="AF91" s="27">
        <f t="shared" si="523"/>
        <v>0</v>
      </c>
      <c r="AG91" s="27">
        <v>0</v>
      </c>
      <c r="AH91" s="27">
        <f t="shared" si="524"/>
        <v>0</v>
      </c>
      <c r="AI91" s="27"/>
      <c r="AJ91" s="27">
        <f t="shared" si="525"/>
        <v>0</v>
      </c>
      <c r="AK91" s="27"/>
      <c r="AL91" s="27">
        <f t="shared" si="526"/>
        <v>0</v>
      </c>
      <c r="AM91" s="30">
        <v>0</v>
      </c>
      <c r="AN91" s="27">
        <f t="shared" si="527"/>
        <v>0</v>
      </c>
      <c r="AO91" s="31">
        <v>2</v>
      </c>
      <c r="AP91" s="27">
        <f t="shared" si="528"/>
        <v>148604.58424</v>
      </c>
      <c r="AQ91" s="27"/>
      <c r="AR91" s="27">
        <f t="shared" si="529"/>
        <v>0</v>
      </c>
      <c r="AS91" s="27"/>
      <c r="AT91" s="27">
        <f t="shared" si="530"/>
        <v>0</v>
      </c>
      <c r="AU91" s="27"/>
      <c r="AV91" s="27">
        <f t="shared" si="531"/>
        <v>0</v>
      </c>
      <c r="AW91" s="27"/>
      <c r="AX91" s="27">
        <f t="shared" si="532"/>
        <v>0</v>
      </c>
      <c r="AY91" s="27"/>
      <c r="AZ91" s="27">
        <f t="shared" si="533"/>
        <v>0</v>
      </c>
      <c r="BA91" s="27"/>
      <c r="BB91" s="27">
        <f t="shared" si="534"/>
        <v>0</v>
      </c>
      <c r="BC91" s="27"/>
      <c r="BD91" s="27">
        <f t="shared" si="535"/>
        <v>0</v>
      </c>
      <c r="BE91" s="27"/>
      <c r="BF91" s="27">
        <f t="shared" si="536"/>
        <v>0</v>
      </c>
      <c r="BG91" s="27"/>
      <c r="BH91" s="27">
        <f t="shared" si="537"/>
        <v>0</v>
      </c>
      <c r="BI91" s="27"/>
      <c r="BJ91" s="27">
        <f t="shared" si="538"/>
        <v>0</v>
      </c>
      <c r="BK91" s="27">
        <v>0</v>
      </c>
      <c r="BL91" s="27">
        <f t="shared" si="539"/>
        <v>0</v>
      </c>
      <c r="BM91" s="27"/>
      <c r="BN91" s="27">
        <f t="shared" si="540"/>
        <v>0</v>
      </c>
      <c r="BO91" s="37"/>
      <c r="BP91" s="27">
        <f t="shared" si="541"/>
        <v>0</v>
      </c>
      <c r="BQ91" s="27"/>
      <c r="BR91" s="27">
        <f t="shared" si="542"/>
        <v>0</v>
      </c>
      <c r="BS91" s="27"/>
      <c r="BT91" s="27">
        <f t="shared" si="543"/>
        <v>0</v>
      </c>
      <c r="BU91" s="27"/>
      <c r="BV91" s="27">
        <f t="shared" si="544"/>
        <v>0</v>
      </c>
      <c r="BW91" s="27"/>
      <c r="BX91" s="27">
        <f t="shared" si="545"/>
        <v>0</v>
      </c>
      <c r="BY91" s="27"/>
      <c r="BZ91" s="27">
        <f t="shared" si="546"/>
        <v>0</v>
      </c>
      <c r="CA91" s="27"/>
      <c r="CB91" s="27">
        <f t="shared" si="547"/>
        <v>0</v>
      </c>
      <c r="CC91" s="27">
        <v>1</v>
      </c>
      <c r="CD91" s="27">
        <f t="shared" si="548"/>
        <v>66099.4516</v>
      </c>
      <c r="CE91" s="27"/>
      <c r="CF91" s="27">
        <f t="shared" si="549"/>
        <v>0</v>
      </c>
      <c r="CG91" s="27"/>
      <c r="CH91" s="27">
        <f t="shared" si="550"/>
        <v>0</v>
      </c>
      <c r="CI91" s="27"/>
      <c r="CJ91" s="27">
        <f t="shared" si="551"/>
        <v>0</v>
      </c>
      <c r="CK91" s="27"/>
      <c r="CL91" s="27">
        <f t="shared" si="552"/>
        <v>0</v>
      </c>
      <c r="CM91" s="27"/>
      <c r="CN91" s="27">
        <f t="shared" si="553"/>
        <v>0</v>
      </c>
      <c r="CO91" s="27"/>
      <c r="CP91" s="27">
        <f t="shared" si="554"/>
        <v>0</v>
      </c>
      <c r="CQ91" s="32"/>
      <c r="CR91" s="27">
        <f t="shared" si="555"/>
        <v>0</v>
      </c>
      <c r="CS91" s="27"/>
      <c r="CT91" s="27">
        <f t="shared" si="556"/>
        <v>0</v>
      </c>
      <c r="CU91" s="27"/>
      <c r="CV91" s="27">
        <f t="shared" si="557"/>
        <v>0</v>
      </c>
      <c r="CW91" s="27"/>
      <c r="CX91" s="27">
        <f t="shared" si="558"/>
        <v>0</v>
      </c>
      <c r="CY91" s="27">
        <v>2</v>
      </c>
      <c r="CZ91" s="27">
        <f t="shared" si="559"/>
        <v>165525.89031999998</v>
      </c>
      <c r="DA91" s="27"/>
      <c r="DB91" s="27">
        <f t="shared" si="560"/>
        <v>0</v>
      </c>
      <c r="DC91" s="27"/>
      <c r="DD91" s="27">
        <f t="shared" si="561"/>
        <v>0</v>
      </c>
      <c r="DE91" s="27"/>
      <c r="DF91" s="27">
        <f t="shared" si="562"/>
        <v>0</v>
      </c>
      <c r="DG91" s="27"/>
      <c r="DH91" s="27">
        <f t="shared" si="563"/>
        <v>0</v>
      </c>
      <c r="DI91" s="27"/>
      <c r="DJ91" s="27">
        <f t="shared" si="564"/>
        <v>0</v>
      </c>
      <c r="DK91" s="27"/>
      <c r="DL91" s="27">
        <f t="shared" si="565"/>
        <v>0</v>
      </c>
      <c r="DM91" s="27"/>
      <c r="DN91" s="27">
        <f t="shared" si="292"/>
        <v>0</v>
      </c>
      <c r="DO91" s="27"/>
      <c r="DP91" s="27">
        <f t="shared" si="566"/>
        <v>0</v>
      </c>
      <c r="DQ91" s="27">
        <f t="shared" si="567"/>
        <v>6</v>
      </c>
      <c r="DR91" s="27">
        <f t="shared" si="567"/>
        <v>444511.76557666669</v>
      </c>
      <c r="DS91" s="38">
        <f t="shared" si="568"/>
        <v>6</v>
      </c>
      <c r="DT91" s="67">
        <f t="shared" si="569"/>
        <v>1</v>
      </c>
    </row>
    <row r="92" spans="1:124" ht="15.75" customHeight="1" x14ac:dyDescent="0.25">
      <c r="A92" s="77">
        <v>13</v>
      </c>
      <c r="B92" s="55"/>
      <c r="C92" s="53" t="s">
        <v>217</v>
      </c>
      <c r="D92" s="79">
        <f t="shared" si="570"/>
        <v>19063</v>
      </c>
      <c r="E92" s="80">
        <v>18530</v>
      </c>
      <c r="F92" s="80">
        <v>18715</v>
      </c>
      <c r="G92" s="56">
        <v>1.49</v>
      </c>
      <c r="H92" s="25">
        <v>1</v>
      </c>
      <c r="I92" s="25">
        <v>1</v>
      </c>
      <c r="J92" s="26"/>
      <c r="K92" s="24">
        <v>1.4</v>
      </c>
      <c r="L92" s="24">
        <v>1.68</v>
      </c>
      <c r="M92" s="24">
        <v>2.23</v>
      </c>
      <c r="N92" s="24">
        <v>2.57</v>
      </c>
      <c r="O92" s="34">
        <f t="shared" ref="O92" si="571">SUM(O93:O99)</f>
        <v>527</v>
      </c>
      <c r="P92" s="34">
        <f t="shared" ref="P92:CA92" si="572">SUM(P93:P99)</f>
        <v>21668258.155949999</v>
      </c>
      <c r="Q92" s="34">
        <f t="shared" si="572"/>
        <v>2302</v>
      </c>
      <c r="R92" s="34">
        <f t="shared" si="572"/>
        <v>110888649.64811668</v>
      </c>
      <c r="S92" s="34">
        <v>0</v>
      </c>
      <c r="T92" s="34">
        <f t="shared" ref="T92" si="573">SUM(T93:T99)</f>
        <v>0</v>
      </c>
      <c r="U92" s="34">
        <f t="shared" si="572"/>
        <v>0</v>
      </c>
      <c r="V92" s="34">
        <f t="shared" si="572"/>
        <v>0</v>
      </c>
      <c r="W92" s="34">
        <f t="shared" si="572"/>
        <v>0</v>
      </c>
      <c r="X92" s="34">
        <f t="shared" si="572"/>
        <v>0</v>
      </c>
      <c r="Y92" s="34">
        <f t="shared" si="572"/>
        <v>598</v>
      </c>
      <c r="Z92" s="34">
        <f t="shared" si="572"/>
        <v>24719209.83449167</v>
      </c>
      <c r="AA92" s="34">
        <f t="shared" si="572"/>
        <v>88</v>
      </c>
      <c r="AB92" s="34">
        <f t="shared" si="572"/>
        <v>4685038.6681000004</v>
      </c>
      <c r="AC92" s="34">
        <f t="shared" si="572"/>
        <v>0</v>
      </c>
      <c r="AD92" s="34">
        <f t="shared" si="572"/>
        <v>0</v>
      </c>
      <c r="AE92" s="34">
        <f t="shared" si="572"/>
        <v>0</v>
      </c>
      <c r="AF92" s="34">
        <f t="shared" si="572"/>
        <v>0</v>
      </c>
      <c r="AG92" s="34">
        <f t="shared" si="572"/>
        <v>120</v>
      </c>
      <c r="AH92" s="34">
        <f t="shared" si="572"/>
        <v>3965910.0057500005</v>
      </c>
      <c r="AI92" s="34">
        <f t="shared" si="572"/>
        <v>13</v>
      </c>
      <c r="AJ92" s="34">
        <f t="shared" si="572"/>
        <v>425016.2208833333</v>
      </c>
      <c r="AK92" s="34">
        <f t="shared" si="572"/>
        <v>0</v>
      </c>
      <c r="AL92" s="34">
        <f t="shared" si="572"/>
        <v>0</v>
      </c>
      <c r="AM92" s="34">
        <f t="shared" si="572"/>
        <v>0</v>
      </c>
      <c r="AN92" s="34">
        <f t="shared" si="572"/>
        <v>0</v>
      </c>
      <c r="AO92" s="34">
        <f t="shared" si="572"/>
        <v>966</v>
      </c>
      <c r="AP92" s="34">
        <f t="shared" si="572"/>
        <v>47794812.209284008</v>
      </c>
      <c r="AQ92" s="34">
        <f t="shared" si="572"/>
        <v>144</v>
      </c>
      <c r="AR92" s="34">
        <f t="shared" si="572"/>
        <v>5659331.3317800006</v>
      </c>
      <c r="AS92" s="34">
        <f t="shared" si="572"/>
        <v>1203</v>
      </c>
      <c r="AT92" s="34">
        <f t="shared" si="572"/>
        <v>63232785.200843997</v>
      </c>
      <c r="AU92" s="34">
        <f t="shared" si="572"/>
        <v>0</v>
      </c>
      <c r="AV92" s="34">
        <f t="shared" si="572"/>
        <v>0</v>
      </c>
      <c r="AW92" s="34">
        <f t="shared" si="572"/>
        <v>0</v>
      </c>
      <c r="AX92" s="34">
        <f t="shared" si="572"/>
        <v>0</v>
      </c>
      <c r="AY92" s="34">
        <f t="shared" si="572"/>
        <v>0</v>
      </c>
      <c r="AZ92" s="34">
        <f t="shared" si="572"/>
        <v>0</v>
      </c>
      <c r="BA92" s="34">
        <f t="shared" si="572"/>
        <v>182</v>
      </c>
      <c r="BB92" s="34">
        <f t="shared" si="572"/>
        <v>7649686.6913599996</v>
      </c>
      <c r="BC92" s="34">
        <f t="shared" si="572"/>
        <v>0</v>
      </c>
      <c r="BD92" s="34">
        <f t="shared" si="572"/>
        <v>0</v>
      </c>
      <c r="BE92" s="34">
        <f t="shared" si="572"/>
        <v>0</v>
      </c>
      <c r="BF92" s="34">
        <f t="shared" si="572"/>
        <v>0</v>
      </c>
      <c r="BG92" s="34">
        <f t="shared" si="572"/>
        <v>0</v>
      </c>
      <c r="BH92" s="34">
        <f t="shared" si="572"/>
        <v>0</v>
      </c>
      <c r="BI92" s="34">
        <f t="shared" si="572"/>
        <v>0</v>
      </c>
      <c r="BJ92" s="34">
        <f t="shared" si="572"/>
        <v>0</v>
      </c>
      <c r="BK92" s="34">
        <f t="shared" si="572"/>
        <v>245</v>
      </c>
      <c r="BL92" s="34">
        <f t="shared" si="572"/>
        <v>7982656.1988249999</v>
      </c>
      <c r="BM92" s="34">
        <f t="shared" si="572"/>
        <v>821</v>
      </c>
      <c r="BN92" s="34">
        <f t="shared" si="572"/>
        <v>25037180.332406666</v>
      </c>
      <c r="BO92" s="34">
        <f t="shared" si="572"/>
        <v>487</v>
      </c>
      <c r="BP92" s="34">
        <f t="shared" si="572"/>
        <v>18348058.208479997</v>
      </c>
      <c r="BQ92" s="34">
        <f t="shared" si="572"/>
        <v>0</v>
      </c>
      <c r="BR92" s="34">
        <f t="shared" si="572"/>
        <v>0</v>
      </c>
      <c r="BS92" s="34">
        <f t="shared" si="572"/>
        <v>0</v>
      </c>
      <c r="BT92" s="34">
        <f t="shared" si="572"/>
        <v>0</v>
      </c>
      <c r="BU92" s="34">
        <f t="shared" si="572"/>
        <v>16</v>
      </c>
      <c r="BV92" s="34">
        <f t="shared" si="572"/>
        <v>379408.11514666665</v>
      </c>
      <c r="BW92" s="34">
        <f t="shared" si="572"/>
        <v>6</v>
      </c>
      <c r="BX92" s="34">
        <f t="shared" si="572"/>
        <v>193125.35424000002</v>
      </c>
      <c r="BY92" s="34">
        <f t="shared" si="572"/>
        <v>0</v>
      </c>
      <c r="BZ92" s="34">
        <f t="shared" si="572"/>
        <v>0</v>
      </c>
      <c r="CA92" s="34">
        <f t="shared" si="572"/>
        <v>0</v>
      </c>
      <c r="CB92" s="34">
        <f t="shared" ref="CB92:DS92" si="574">SUM(CB93:CB99)</f>
        <v>0</v>
      </c>
      <c r="CC92" s="34">
        <f t="shared" si="574"/>
        <v>104</v>
      </c>
      <c r="CD92" s="34">
        <f t="shared" si="574"/>
        <v>4017697.1016000006</v>
      </c>
      <c r="CE92" s="34">
        <f t="shared" si="574"/>
        <v>0</v>
      </c>
      <c r="CF92" s="34">
        <f t="shared" si="574"/>
        <v>0</v>
      </c>
      <c r="CG92" s="34">
        <f t="shared" si="574"/>
        <v>24</v>
      </c>
      <c r="CH92" s="34">
        <f t="shared" si="574"/>
        <v>533393.83551999996</v>
      </c>
      <c r="CI92" s="34">
        <f t="shared" si="574"/>
        <v>29</v>
      </c>
      <c r="CJ92" s="34">
        <f t="shared" si="574"/>
        <v>763578.67525333329</v>
      </c>
      <c r="CK92" s="34">
        <f t="shared" si="574"/>
        <v>215</v>
      </c>
      <c r="CL92" s="34">
        <f t="shared" si="574"/>
        <v>7798214.1276666662</v>
      </c>
      <c r="CM92" s="34">
        <f t="shared" si="574"/>
        <v>453</v>
      </c>
      <c r="CN92" s="34">
        <f t="shared" si="574"/>
        <v>19591686.371208001</v>
      </c>
      <c r="CO92" s="34">
        <f t="shared" si="574"/>
        <v>266</v>
      </c>
      <c r="CP92" s="34">
        <f t="shared" si="574"/>
        <v>13177385.982768001</v>
      </c>
      <c r="CQ92" s="47">
        <f t="shared" si="574"/>
        <v>4</v>
      </c>
      <c r="CR92" s="34">
        <f t="shared" si="574"/>
        <v>151073.93373333331</v>
      </c>
      <c r="CS92" s="34">
        <f t="shared" si="574"/>
        <v>129</v>
      </c>
      <c r="CT92" s="34">
        <f t="shared" si="574"/>
        <v>6274150.9209119994</v>
      </c>
      <c r="CU92" s="34">
        <f t="shared" si="574"/>
        <v>68</v>
      </c>
      <c r="CV92" s="34">
        <f t="shared" si="574"/>
        <v>2513557.7302640001</v>
      </c>
      <c r="CW92" s="34">
        <f t="shared" si="574"/>
        <v>159</v>
      </c>
      <c r="CX92" s="34">
        <f t="shared" si="574"/>
        <v>8701896.1693859994</v>
      </c>
      <c r="CY92" s="34">
        <f t="shared" si="574"/>
        <v>272</v>
      </c>
      <c r="CZ92" s="34">
        <f t="shared" si="574"/>
        <v>13866031.864327999</v>
      </c>
      <c r="DA92" s="34">
        <f t="shared" si="574"/>
        <v>186</v>
      </c>
      <c r="DB92" s="34">
        <f t="shared" si="574"/>
        <v>10502263.617804</v>
      </c>
      <c r="DC92" s="34">
        <f t="shared" si="574"/>
        <v>201</v>
      </c>
      <c r="DD92" s="34">
        <f t="shared" si="574"/>
        <v>7711907.9715999989</v>
      </c>
      <c r="DE92" s="34">
        <f t="shared" si="574"/>
        <v>141</v>
      </c>
      <c r="DF92" s="34">
        <f t="shared" si="574"/>
        <v>5522889.566763334</v>
      </c>
      <c r="DG92" s="34">
        <f t="shared" si="574"/>
        <v>14</v>
      </c>
      <c r="DH92" s="34">
        <f t="shared" si="574"/>
        <v>769253.78040000005</v>
      </c>
      <c r="DI92" s="34">
        <f t="shared" si="574"/>
        <v>78</v>
      </c>
      <c r="DJ92" s="34">
        <f t="shared" si="574"/>
        <v>3961136.0829600003</v>
      </c>
      <c r="DK92" s="34">
        <f t="shared" si="574"/>
        <v>20</v>
      </c>
      <c r="DL92" s="34">
        <f t="shared" si="574"/>
        <v>1424657.5073124999</v>
      </c>
      <c r="DM92" s="34">
        <f t="shared" si="574"/>
        <v>48</v>
      </c>
      <c r="DN92" s="34">
        <f t="shared" si="574"/>
        <v>3455366.6460849997</v>
      </c>
      <c r="DO92" s="34">
        <f t="shared" si="574"/>
        <v>0</v>
      </c>
      <c r="DP92" s="34">
        <f t="shared" si="574"/>
        <v>0</v>
      </c>
      <c r="DQ92" s="34">
        <f t="shared" si="574"/>
        <v>10129</v>
      </c>
      <c r="DR92" s="34">
        <f t="shared" si="574"/>
        <v>453365268.06122214</v>
      </c>
      <c r="DS92" s="34">
        <f t="shared" si="574"/>
        <v>10129</v>
      </c>
      <c r="DT92" s="54">
        <f t="shared" ref="DT92" si="575">SUM(DS92/DQ92)</f>
        <v>1</v>
      </c>
    </row>
    <row r="93" spans="1:124" ht="41.25" customHeight="1" x14ac:dyDescent="0.25">
      <c r="A93" s="77"/>
      <c r="B93" s="35">
        <v>67</v>
      </c>
      <c r="C93" s="23" t="s">
        <v>218</v>
      </c>
      <c r="D93" s="79">
        <f t="shared" si="570"/>
        <v>19063</v>
      </c>
      <c r="E93" s="80">
        <v>18530</v>
      </c>
      <c r="F93" s="80">
        <v>18715</v>
      </c>
      <c r="G93" s="36">
        <v>1.42</v>
      </c>
      <c r="H93" s="25">
        <v>1</v>
      </c>
      <c r="I93" s="25">
        <v>1</v>
      </c>
      <c r="J93" s="26"/>
      <c r="K93" s="24">
        <v>1.4</v>
      </c>
      <c r="L93" s="24">
        <v>1.68</v>
      </c>
      <c r="M93" s="24">
        <v>2.23</v>
      </c>
      <c r="N93" s="24">
        <v>2.57</v>
      </c>
      <c r="O93" s="27">
        <v>98</v>
      </c>
      <c r="P93" s="27">
        <f>(O93/12*5*$D93*$G93*$H93*$K93*P$11)+(O93/12*4*$E93*$G93*$I93*$K93*P$12)+(O93/12*3*$F93*$G93*$I93*$K93*P$12)</f>
        <v>3889330.7709666668</v>
      </c>
      <c r="Q93" s="27">
        <v>1205</v>
      </c>
      <c r="R93" s="27">
        <f>(Q93/12*5*$D93*$G93*$H93*$K93*R$11)+(Q93/12*4*$E93*$G93*$I93*$K93*R$12)+(Q93/12*3*$F93*$G93*$I93*$K93*R$12)</f>
        <v>47822893.663416669</v>
      </c>
      <c r="S93" s="27">
        <v>0</v>
      </c>
      <c r="T93" s="27">
        <f>(S93/12*5*$D93*$G93*$H93*$K93*T$11)+(S93/12*4*$E93*$G93*$I93*$K93*T$12)+(S93/12*3*$F93*$G93*$I93*$K93*T$12)</f>
        <v>0</v>
      </c>
      <c r="U93" s="27"/>
      <c r="V93" s="27">
        <f>(U93/12*5*$D93*$G93*$H93*$K93*V$11)+(U93/12*4*$E93*$G93*$I93*$K93*V$12)+(U93/12*3*$F93*$G93*$I93*$K93*V$12)</f>
        <v>0</v>
      </c>
      <c r="W93" s="27">
        <v>0</v>
      </c>
      <c r="X93" s="27">
        <f>(W93/12*5*$D93*$G93*$H93*$K93*X$11)+(W93/12*4*$E93*$G93*$I93*$K93*X$12)+(W93/12*3*$F93*$G93*$I93*$K93*X$12)</f>
        <v>0</v>
      </c>
      <c r="Y93" s="27">
        <v>80</v>
      </c>
      <c r="Z93" s="27">
        <f>(Y93/12*5*$D93*$G93*$H93*$K93*Z$11)+(Y93/12*4*$E93*$G93*$I93*$K93*Z$12)+(Y93/12*3*$F93*$G93*$I93*$K93*Z$12)</f>
        <v>3174963.8946666671</v>
      </c>
      <c r="AA93" s="27">
        <v>2</v>
      </c>
      <c r="AB93" s="27">
        <f>(AA93/12*5*$D93*$G93*$H93*$K93*AB$11)+(AA93/12*4*$E93*$G93*$I93*$K93*AB$12)+(AA93/12*3*$F93*$G93*$I93*$K93*AB$12)</f>
        <v>92322.43836666664</v>
      </c>
      <c r="AC93" s="27">
        <v>0</v>
      </c>
      <c r="AD93" s="27">
        <f>(AC93/12*5*$D93*$G93*$H93*$K93*AD$11)+(AC93/12*4*$E93*$G93*$I93*$K93*AD$12)+(AC93/12*3*$F93*$G93*$I93*$K93*AD$12)</f>
        <v>0</v>
      </c>
      <c r="AE93" s="27">
        <v>0</v>
      </c>
      <c r="AF93" s="27">
        <f>(AE93/12*5*$D93*$G93*$H93*$K93*AF$11)+(AE93/12*4*$E93*$G93*$I93*$K93*AF$12)+(AE93/12*3*$F93*$G93*$I93*$K93*AF$12)</f>
        <v>0</v>
      </c>
      <c r="AG93" s="27">
        <v>0</v>
      </c>
      <c r="AH93" s="27">
        <f>(AG93/12*5*$D93*$G93*$H93*$K93*AH$11)+(AG93/12*4*$E93*$G93*$I93*$K93*AH$12)+(AG93/12*3*$F93*$G93*$I93*$K93*AH$12)</f>
        <v>0</v>
      </c>
      <c r="AI93" s="27">
        <v>9</v>
      </c>
      <c r="AJ93" s="27">
        <f>(AI93/12*5*$D93*$G93*$H93*$K93*AJ$11)+(AI93/12*4*$E93*$G93*$I93*$K93*AJ$12)+(AI93/12*3*$F93*$G93*$I93*$K93*AJ$12)</f>
        <v>304126.94864999998</v>
      </c>
      <c r="AK93" s="27"/>
      <c r="AL93" s="27">
        <f>(AK93/12*5*$D93*$G93*$H93*$K93*AL$11)+(AK93/12*4*$E93*$G93*$I93*$K93*AL$12)+(AK93/12*3*$F93*$G93*$I93*$K93*AL$12)</f>
        <v>0</v>
      </c>
      <c r="AM93" s="30">
        <v>0</v>
      </c>
      <c r="AN93" s="27">
        <f>(AM93/12*5*$D93*$G93*$H93*$K93*AN$11)+(AM93/12*4*$E93*$G93*$I93*$K93*AN$12)+(AM93/12*3*$F93*$G93*$I93*$K93*AN$12)</f>
        <v>0</v>
      </c>
      <c r="AO93" s="31">
        <v>482</v>
      </c>
      <c r="AP93" s="27">
        <f>(AO93/12*5*$D93*$G93*$H93*$L93*AP$11)+(AO93/12*4*$E93*$G93*$I93*$L93*AP$12)+(AO93/12*3*$F93*$G93*$I93*$L93*AP$12)</f>
        <v>22111069.921135999</v>
      </c>
      <c r="AQ93" s="27">
        <v>120</v>
      </c>
      <c r="AR93" s="27">
        <f>(AQ93/12*5*$D93*$G93*$H93*$L93*AR$11)+(AQ93/12*4*$E93*$G93*$I93*$L93*AR$12)+(AQ93/12*3*$F93*$G93*$I93*$L93*AR$12)</f>
        <v>4866031.1784000006</v>
      </c>
      <c r="AS93" s="27">
        <v>535</v>
      </c>
      <c r="AT93" s="27">
        <f>(AS93/12*5*$D93*$G93*$H93*$L93*AT$11)+(AS93/12*4*$E93*$G93*$I93*$L93*AT$12)+(AS93/12*3*$F93*$G93*$I93*$L93*AT$13)</f>
        <v>24542370.140680004</v>
      </c>
      <c r="AU93" s="27">
        <v>0</v>
      </c>
      <c r="AV93" s="27">
        <f>(AU93/12*5*$D93*$G93*$H93*$L93*AV$11)+(AU93/12*4*$E93*$G93*$I93*$L93*AV$12)+(AU93/12*3*$F93*$G93*$I93*$L93*AV$12)</f>
        <v>0</v>
      </c>
      <c r="AW93" s="27"/>
      <c r="AX93" s="27">
        <f>(AW93/12*5*$D93*$G93*$H93*$K93*AX$11)+(AW93/12*4*$E93*$G93*$I93*$K93*AX$12)+(AW93/12*3*$F93*$G93*$I93*$K93*AX$12)</f>
        <v>0</v>
      </c>
      <c r="AY93" s="27"/>
      <c r="AZ93" s="27">
        <f>(AY93/12*5*$D93*$G93*$H93*$K93*AZ$11)+(AY93/12*4*$E93*$G93*$I93*$K93*AZ$12)+(AY93/12*3*$F93*$G93*$I93*$K93*AZ$12)</f>
        <v>0</v>
      </c>
      <c r="BA93" s="27">
        <v>132</v>
      </c>
      <c r="BB93" s="27">
        <f>(BA93/12*5*$D93*$G93*$H93*$L93*BB$11)+(BA93/12*4*$E93*$G93*$I93*$L93*BB$12)+(BA93/12*3*$F93*$G93*$I93*$L93*BB$12)</f>
        <v>5889982.227359999</v>
      </c>
      <c r="BC93" s="27">
        <v>0</v>
      </c>
      <c r="BD93" s="27">
        <f>(BC93/12*5*$D93*$G93*$H93*$K93*BD$11)+(BC93/12*4*$E93*$G93*$I93*$K93*BD$12)+(BC93/12*3*$F93*$G93*$I93*$K93*BD$12)</f>
        <v>0</v>
      </c>
      <c r="BE93" s="27">
        <v>0</v>
      </c>
      <c r="BF93" s="27">
        <f>(BE93/12*5*$D93*$G93*$H93*$K93*BF$11)+(BE93/12*4*$E93*$G93*$I93*$K93*BF$12)+(BE93/12*3*$F93*$G93*$I93*$K93*BF$12)</f>
        <v>0</v>
      </c>
      <c r="BG93" s="27">
        <v>0</v>
      </c>
      <c r="BH93" s="27">
        <f>(BG93/12*5*$D93*$G93*$H93*$K93*BH$11)+(BG93/12*4*$E93*$G93*$I93*$K93*BH$12)+(BG93/12*3*$F93*$G93*$I93*$K93*BH$12)</f>
        <v>0</v>
      </c>
      <c r="BI93" s="27">
        <v>0</v>
      </c>
      <c r="BJ93" s="27">
        <f>(BI93/12*5*$D93*$G93*$H93*$L93*BJ$11)+(BI93/12*4*$E93*$G93*$I93*$L93*BJ$12)+(BI93/12*3*$F93*$G93*$I93*$L93*BJ$12)</f>
        <v>0</v>
      </c>
      <c r="BK93" s="27">
        <v>19</v>
      </c>
      <c r="BL93" s="27">
        <f>(BK93/12*5*$D93*$G93*$H93*$K93*BL$11)+(BK93/12*4*$E93*$G93*$I93*$K93*BL$12)+(BK93/12*3*$F93*$G93*$I93*$K93*BL$12)</f>
        <v>759154.26240499993</v>
      </c>
      <c r="BM93" s="27">
        <v>15</v>
      </c>
      <c r="BN93" s="27">
        <f>(BM93/12*5*$D93*$G93*$H93*$K93*BN$11)+(BM93/12*4*$E93*$G93*$I93*$K93*BN$12)+(BM93/12*3*$F93*$G93*$I93*$K93*BN$13)</f>
        <v>573419.86309999996</v>
      </c>
      <c r="BO93" s="37">
        <v>280</v>
      </c>
      <c r="BP93" s="27">
        <f>(BO93/12*5*$D93*$G93*$H93*$L93*BP$11)+(BO93/12*4*$E93*$G93*$I93*$L93*BP$12)+(BO93/12*3*$F93*$G93*$I93*$L93*BP$12)</f>
        <v>11426583.459199999</v>
      </c>
      <c r="BQ93" s="27">
        <v>0</v>
      </c>
      <c r="BR93" s="27">
        <f>(BQ93/12*5*$D93*$G93*$H93*$L93*BR$11)+(BQ93/12*4*$E93*$G93*$I93*$L93*BR$12)+(BQ93/12*3*$F93*$G93*$I93*$L93*BR$12)</f>
        <v>0</v>
      </c>
      <c r="BS93" s="27">
        <v>0</v>
      </c>
      <c r="BT93" s="27">
        <f>(BS93/12*5*$D93*$G93*$H93*$K93*BT$11)+(BS93/12*4*$E93*$G93*$I93*$K93*BT$12)+(BS93/12*3*$F93*$G93*$I93*$K93*BT$12)</f>
        <v>0</v>
      </c>
      <c r="BU93" s="27">
        <v>4</v>
      </c>
      <c r="BV93" s="27">
        <f>(BU93/12*5*$D93*$G93*$H93*$K93*BV$11)+(BU93/12*4*$E93*$G93*$I93*$K93*BV$12)+(BU93/12*3*$F93*$G93*$I93*$K93*BV$12)</f>
        <v>112711.19738666664</v>
      </c>
      <c r="BW93" s="27">
        <v>0</v>
      </c>
      <c r="BX93" s="27">
        <f>(BW93/12*5*$D93*$G93*$H93*$L93*BX$11)+(BW93/12*4*$E93*$G93*$I93*$L93*BX$12)+(BW93/12*3*$F93*$G93*$I93*$L93*BX$12)</f>
        <v>0</v>
      </c>
      <c r="BY93" s="27"/>
      <c r="BZ93" s="27">
        <f>(BY93/12*5*$D93*$G93*$H93*$L93*BZ$11)+(BY93/12*4*$E93*$G93*$I93*$L93*BZ$12)+(BY93/12*3*$F93*$G93*$I93*$L93*BZ$12)</f>
        <v>0</v>
      </c>
      <c r="CA93" s="27">
        <v>0</v>
      </c>
      <c r="CB93" s="27">
        <f>(CA93/12*5*$D93*$G93*$H93*$K93*CB$11)+(CA93/12*4*$E93*$G93*$I93*$K93*CB$12)+(CA93/12*3*$F93*$G93*$I93*$K93*CB$12)</f>
        <v>0</v>
      </c>
      <c r="CC93" s="27">
        <v>60</v>
      </c>
      <c r="CD93" s="27">
        <f t="shared" ref="CD93" si="576">(CC93/12*5*$D93*$G93*$H93*$L93*CD$11)+(CC93/12*4*$E93*$G93*$I93*$L93*CD$12)+(CC93/12*3*$F93*$G93*$I93*$L93*CD$12)</f>
        <v>2448553.5984</v>
      </c>
      <c r="CE93" s="27">
        <v>0</v>
      </c>
      <c r="CF93" s="27">
        <f>(CE93/12*5*$D93*$G93*$H93*$K93*CF$11)+(CE93/12*4*$E93*$G93*$I93*$K93*CF$12)+(CE93/12*3*$F93*$G93*$I93*$K93*CF$12)</f>
        <v>0</v>
      </c>
      <c r="CG93" s="27"/>
      <c r="CH93" s="27">
        <f>(CG93/12*5*$D93*$G93*$H93*$K93*CH$11)+(CG93/12*4*$E93*$G93*$I93*$K93*CH$12)+(CG93/12*3*$F93*$G93*$I93*$K93*CH$12)</f>
        <v>0</v>
      </c>
      <c r="CI93" s="27">
        <v>20</v>
      </c>
      <c r="CJ93" s="27">
        <f>(CI93/12*5*$D93*$G93*$H93*$K93*CJ$11)+(CI93/12*4*$E93*$G93*$I93*$K93*CJ$12)+(CI93/12*3*$F93*$G93*$I93*$K93*CJ$12)</f>
        <v>563555.98693333333</v>
      </c>
      <c r="CK93" s="27">
        <v>190</v>
      </c>
      <c r="CL93" s="27">
        <f>(CK93/12*5*$D93*$G93*$H93*$K93*CL$11)+(CK93/12*4*$E93*$G93*$I93*$K93*CL$12)+(CK93/12*3*$F93*$G93*$I93*$K93*CL$12)</f>
        <v>7065003.9343333328</v>
      </c>
      <c r="CM93" s="27">
        <v>335</v>
      </c>
      <c r="CN93" s="27">
        <f>(CM93/12*5*$D93*$G93*$H93*$L93*CN$11)+(CM93/12*4*$E93*$G93*$I93*$L93*CN$12)+(CM93/12*3*$F93*$G93*$I93*$L93*CN$12)</f>
        <v>15234348.775309999</v>
      </c>
      <c r="CO93" s="27">
        <v>187</v>
      </c>
      <c r="CP93" s="27">
        <f>(CO93/12*5*$D93*$G93*$H93*$L93*CP$11)+(CO93/12*4*$E93*$G93*$I93*$L93*CP$12)+(CO93/12*3*$F93*$G93*$I93*$L93*CP$12)</f>
        <v>9776271.4401660003</v>
      </c>
      <c r="CQ93" s="32">
        <v>2</v>
      </c>
      <c r="CR93" s="27">
        <f>(CQ93/12*5*$D93*$G93*$H93*$K93*CR$11)+(CQ93/12*4*$E93*$G93*$I93*$K93*CR$12)+(CQ93/12*3*$F93*$G93*$I93*$K93*CR$12)</f>
        <v>84458.655866666639</v>
      </c>
      <c r="CS93" s="27">
        <v>40</v>
      </c>
      <c r="CT93" s="27">
        <f>(CS93/12*5*$D93*$G93*$H93*$L93*CT$11)+(CS93/12*4*$E93*$G93*$I93*$L93*CT$12)+(CS93/12*3*$F93*$G93*$I93*$L93*CT$12)</f>
        <v>2043884.90656</v>
      </c>
      <c r="CU93" s="27">
        <v>12</v>
      </c>
      <c r="CV93" s="27">
        <f>(CU93/12*5*$D93*$G93*$H93*$L93*CV$11)+(CU93/12*4*$E93*$G93*$I93*$L93*CV$12)+(CU93/12*3*$F93*$G93*$I93*$L93*CV$12)</f>
        <v>532989.34449599998</v>
      </c>
      <c r="CW93" s="27">
        <v>90</v>
      </c>
      <c r="CX93" s="27">
        <f>(CW93/12*5*$D93*$G93*$H93*$L93*CX$11)+(CW93/12*4*$E93*$G93*$I93*$L93*CX$12)+(CW93/12*3*$F93*$G93*$I93*$L93*CX$12)</f>
        <v>4607267.9196600001</v>
      </c>
      <c r="CY93" s="27">
        <v>260</v>
      </c>
      <c r="CZ93" s="27">
        <f>(CY93/12*5*$D93*$G93*$H93*$L93*CZ$11)+(CY93/12*4*$E93*$G93*$I93*$L93*CZ$12)+(CY93/12*3*$F93*$G93*$I93*$L93*CZ$12)</f>
        <v>13285251.892639998</v>
      </c>
      <c r="DA93" s="27">
        <v>50</v>
      </c>
      <c r="DB93" s="27">
        <f>(DA93/12*5*$D93*$G93*$H93*$L93*DB$11)+(DA93/12*4*$E93*$G93*$I93*$L93*DB$12)+(DA93/12*3*$F93*$G93*$I93*$L93*DB$12)</f>
        <v>2559593.2886999999</v>
      </c>
      <c r="DC93" s="27">
        <v>109</v>
      </c>
      <c r="DD93" s="27">
        <f>(DC93/12*5*$D93*$G93*$H93*$K93*DD$11)+(DC93/12*4*$E93*$G93*$I93*$K93*DD$12)+(DC93/12*3*$F93*$G93*$I93*$K93*DD$12)</f>
        <v>4602996.7447333327</v>
      </c>
      <c r="DE93" s="27">
        <v>45</v>
      </c>
      <c r="DF93" s="27">
        <f>(DE93/12*5*$D93*$G93*$H93*$K93*DF$11)+(DE93/12*4*$E93*$G93*$I93*$K93*DF$12)+(DE93/12*3*$F93*$G93*$I93*$K93*DF$12)</f>
        <v>1956929.3740499998</v>
      </c>
      <c r="DG93" s="27">
        <v>10</v>
      </c>
      <c r="DH93" s="27">
        <f>(DG93/12*5*$D93*$G93*$H93*$L93*DH$11)+(DG93/12*4*$E93*$G93*$I93*$L93*DH$12)+(DG93/12*3*$F93*$G93*$I93*$L93*DH$12)</f>
        <v>566566.58100000001</v>
      </c>
      <c r="DI93" s="27">
        <v>40</v>
      </c>
      <c r="DJ93" s="27">
        <f>(DI93/12*5*$D93*$G93*$H93*$L93*DJ$11)+(DI93/12*4*$E93*$G93*$I93*$L93*DJ$12)+(DI93/12*3*$F93*$G93*$I93*$L93*DJ$12)</f>
        <v>2198051.2848</v>
      </c>
      <c r="DK93" s="27">
        <v>10</v>
      </c>
      <c r="DL93" s="27">
        <f>(DK93/12*5*$D93*$G93*$H93*$M93*DL$11)+(DK93/12*4*$E93*$G93*$I93*$M93*DL$12)+(DK93/12*3*$F93*$G93*$I93*$M93*DL$12)</f>
        <v>752049.68787500006</v>
      </c>
      <c r="DM93" s="27">
        <v>20</v>
      </c>
      <c r="DN93" s="27">
        <f t="shared" si="292"/>
        <v>1625785.4994833332</v>
      </c>
      <c r="DO93" s="27"/>
      <c r="DP93" s="27">
        <f t="shared" si="566"/>
        <v>0</v>
      </c>
      <c r="DQ93" s="27">
        <f t="shared" ref="DQ93:DR99" si="577">SUM(O93,Q93,S93,U93,W93,Y93,AA93,AC93,AE93,AG93,AI93,AK93,AM93,AO93,AQ93,AS93,AU93,AW93,AY93,BA93,BC93,BE93,BG93,BI93,BK93,BM93,BO93,BQ93,BS93,BU93,BW93,BY93,CA93,CC93,CE93,CG93,CI93,CK93,CM93,CO93,CQ93,CS93,CU93,CW93,CY93,DA93,DC93,DE93,DG93,DI93,DK93,DM93,DO93)</f>
        <v>4461</v>
      </c>
      <c r="DR93" s="27">
        <f t="shared" si="577"/>
        <v>195468518.88074133</v>
      </c>
      <c r="DS93" s="38">
        <f t="shared" ref="DS93:DS99" si="578">ROUND(DQ93*I93,0)</f>
        <v>4461</v>
      </c>
      <c r="DT93" s="67">
        <f t="shared" si="569"/>
        <v>1</v>
      </c>
    </row>
    <row r="94" spans="1:124" ht="41.25" customHeight="1" x14ac:dyDescent="0.25">
      <c r="A94" s="77">
        <v>1</v>
      </c>
      <c r="B94" s="35">
        <v>68</v>
      </c>
      <c r="C94" s="23" t="s">
        <v>219</v>
      </c>
      <c r="D94" s="79">
        <f t="shared" si="570"/>
        <v>19063</v>
      </c>
      <c r="E94" s="80">
        <v>18530</v>
      </c>
      <c r="F94" s="80">
        <v>18715</v>
      </c>
      <c r="G94" s="36">
        <v>2.81</v>
      </c>
      <c r="H94" s="25">
        <v>1</v>
      </c>
      <c r="I94" s="25">
        <v>1</v>
      </c>
      <c r="J94" s="26"/>
      <c r="K94" s="24">
        <v>1.4</v>
      </c>
      <c r="L94" s="24">
        <v>1.68</v>
      </c>
      <c r="M94" s="24">
        <v>2.23</v>
      </c>
      <c r="N94" s="24">
        <v>2.57</v>
      </c>
      <c r="O94" s="27">
        <v>54</v>
      </c>
      <c r="P94" s="27">
        <f>(O94/12*5*$D94*$G94*$H94*$K94*P$11)+(O94/12*4*$E94*$G94*$I94*$K94)+(O94/12*3*$F94*$G94*$I94*$K94)</f>
        <v>4010316.35445</v>
      </c>
      <c r="Q94" s="27">
        <v>590</v>
      </c>
      <c r="R94" s="27">
        <f>(Q94/12*5*$D94*$G94*$H94*$K94*R$11)+(Q94/12*4*$E94*$G94*$I94*$K94)+(Q94/12*3*$F94*$G94*$I94*$K94)</f>
        <v>43816419.42825</v>
      </c>
      <c r="S94" s="27"/>
      <c r="T94" s="27">
        <f>(S94/12*5*$D94*$G94*$H94*$K94*T$11)+(S94/12*4*$E94*$G94*$I94*$K94)+(S94/12*3*$F94*$G94*$I94*$K94)</f>
        <v>0</v>
      </c>
      <c r="U94" s="27"/>
      <c r="V94" s="27">
        <f>(U94/12*5*$D94*$G94*$H94*$K94*V$11)+(U94/12*4*$E94*$G94*$I94*$K94)+(U94/12*3*$F94*$G94*$I94*$K94)</f>
        <v>0</v>
      </c>
      <c r="W94" s="27"/>
      <c r="X94" s="27">
        <f>(W94/12*5*$D94*$G94*$H94*$K94*X$11)+(W94/12*4*$E94*$G94*$I94*$K94)+(W94/12*3*$F94*$G94*$I94*$K94)</f>
        <v>0</v>
      </c>
      <c r="Y94" s="27">
        <v>103</v>
      </c>
      <c r="Z94" s="27">
        <f>(Y94/12*5*$D94*$G94*$H94*$K94*Z$11)+(Y94/12*4*$E94*$G94*$I94*$K94)+(Y94/12*3*$F94*$G94*$I94*$K94)</f>
        <v>7649307.1205250006</v>
      </c>
      <c r="AA94" s="27">
        <v>0</v>
      </c>
      <c r="AB94" s="27">
        <f>(AA94/12*5*$D94*$G94*$H94*$K94*AB$11)+(AA94/12*4*$E94*$G94*$I94*$K94)+(AA94/12*3*$F94*$G94*$I94*$K94)</f>
        <v>0</v>
      </c>
      <c r="AC94" s="27"/>
      <c r="AD94" s="27">
        <f>(AC94/12*5*$D94*$G94*$H94*$K94*AD$11)+(AC94/12*4*$E94*$G94*$I94*$K94)+(AC94/12*3*$F94*$G94*$I94*$K94)</f>
        <v>0</v>
      </c>
      <c r="AE94" s="27">
        <v>0</v>
      </c>
      <c r="AF94" s="27">
        <f>(AE94/12*5*$D94*$G94*$H94*$K94*AF$11)+(AE94/12*4*$E94*$G94*$I94*$K94)+(AE94/12*3*$F94*$G94*$I94*$K94)</f>
        <v>0</v>
      </c>
      <c r="AG94" s="27">
        <v>0</v>
      </c>
      <c r="AH94" s="27">
        <f>(AG94/12*5*$D94*$G94*$H94*$K94*AH$11)+(AG94/12*4*$E94*$G94*$I94*$K94)+(AG94/12*3*$F94*$G94*$I94*$K94)</f>
        <v>0</v>
      </c>
      <c r="AI94" s="27"/>
      <c r="AJ94" s="27">
        <f>(AI94/12*5*$D94*$G94*$H94*$K94*AJ$11)+(AI94/12*4*$E94*$G94*$I94*$K94)+(AI94/12*3*$F94*$G94*$I94*$K94)</f>
        <v>0</v>
      </c>
      <c r="AK94" s="27"/>
      <c r="AL94" s="27">
        <f>(AK94/12*5*$D94*$G94*$H94*$K94*AL$11)+(AK94/12*4*$E94*$G94*$I94*$K94)+(AK94/12*3*$F94*$G94*$I94*$K94)</f>
        <v>0</v>
      </c>
      <c r="AM94" s="30">
        <v>0</v>
      </c>
      <c r="AN94" s="27">
        <f>(AM94/12*5*$D94*$G94*$H94*$K94*AN$11)+(AM94/12*4*$E94*$G94*$I94*$K94)+(AM94/12*3*$F94*$G94*$I94*$K94)</f>
        <v>0</v>
      </c>
      <c r="AO94" s="31">
        <v>147</v>
      </c>
      <c r="AP94" s="27">
        <f>(AO94/12*5*$D94*$G94*$H94*$L94*AP$11)+(AO94/12*4*$E94*$G94*$I94*$L94)+(AO94/12*3*$F94*$G94*$I94*$L94)</f>
        <v>13133439.042192001</v>
      </c>
      <c r="AQ94" s="27"/>
      <c r="AR94" s="27">
        <f>(AQ94/12*5*$D94*$G94*$H94*$L94*AR$11)+(AQ94/12*4*$E94*$G94*$I94*$L94)+(AQ94/12*3*$F94*$G94*$I94*$L94)</f>
        <v>0</v>
      </c>
      <c r="AS94" s="27">
        <v>150</v>
      </c>
      <c r="AT94" s="27">
        <f>(AS94/12*5*$D94*$G94*$H94*$L94*AT$11)+(AS94/12*4*$E94*$G94*$I94*$L94)+(AS94/12*3*$F94*$G94*$I94*$L94)</f>
        <v>13401468.410399999</v>
      </c>
      <c r="AU94" s="27"/>
      <c r="AV94" s="27">
        <f>(AU94/12*5*$D94*$G94*$H94*$L94*AV$11)+(AU94/12*4*$E94*$G94*$I94*$L94)+(AU94/12*3*$F94*$G94*$I94*$L94)</f>
        <v>0</v>
      </c>
      <c r="AW94" s="27"/>
      <c r="AX94" s="27">
        <f>(AW94/12*5*$D94*$G94*$H94*$K94*AX$11)+(AW94/12*4*$E94*$G94*$I94*$K94)+(AW94/12*3*$F94*$G94*$I94*$K94)</f>
        <v>0</v>
      </c>
      <c r="AY94" s="27"/>
      <c r="AZ94" s="27">
        <f>(AY94/12*5*$D94*$G94*$H94*$K94*AZ$11)+(AY94/12*4*$E94*$G94*$I94*$K94)+(AY94/12*3*$F94*$G94*$I94*$K94)</f>
        <v>0</v>
      </c>
      <c r="BA94" s="27"/>
      <c r="BB94" s="27">
        <f>(BA94/12*5*$D94*$G94*$H94*$L94*BB$11)+(BA94/12*4*$E94*$G94*$I94*$L94)+(BA94/12*3*$F94*$G94*$I94*$L94)</f>
        <v>0</v>
      </c>
      <c r="BC94" s="27"/>
      <c r="BD94" s="27">
        <f>(BC94/12*5*$D94*$G94*$H94*$K94*BD$11)+(BC94/12*4*$E94*$G94*$I94*$K94)+(BC94/12*3*$F94*$G94*$I94*$K94)</f>
        <v>0</v>
      </c>
      <c r="BE94" s="27"/>
      <c r="BF94" s="27">
        <f>(BE94/12*5*$D94*$G94*$H94*$K94*BF$11)+(BE94/12*4*$E94*$G94*$I94*$K94)+(BE94/12*3*$F94*$G94*$I94*$K94)</f>
        <v>0</v>
      </c>
      <c r="BG94" s="27"/>
      <c r="BH94" s="27">
        <f>(BG94/12*5*$D94*$G94*$H94*$K94*BH$11)+(BG94/12*4*$E94*$G94*$I94*$K94)+(BG94/12*3*$F94*$G94*$I94*$K94)</f>
        <v>0</v>
      </c>
      <c r="BI94" s="27"/>
      <c r="BJ94" s="27">
        <f>(BI94/12*5*$D94*$G94*$H94*$L94*BJ$11)+(BI94/12*4*$E94*$G94*$I94*$L94)+(BI94/12*3*$F94*$G94*$I94*$L94)</f>
        <v>0</v>
      </c>
      <c r="BK94" s="27">
        <v>0</v>
      </c>
      <c r="BL94" s="27">
        <f>(BK94/12*5*$D94*$G94*$H94*$K94*BL$11)+(BK94/12*4*$E94*$G94*$I94*$K94)+(BK94/12*3*$F94*$G94*$I94*$K94)</f>
        <v>0</v>
      </c>
      <c r="BM94" s="27"/>
      <c r="BN94" s="27">
        <f>(BM94/12*5*$D94*$G94*$H94*$K94*BN$11)+(BM94/12*4*$E94*$G94*$I94*$K94)+(BM94/12*3*$F94*$G94*$I94*$K94)</f>
        <v>0</v>
      </c>
      <c r="BO94" s="37"/>
      <c r="BP94" s="27">
        <f>(BO94/12*5*$D94*$G94*$H94*$L94*BP$11)+(BO94/12*4*$E94*$G94*$I94*$L94)+(BO94/12*3*$F94*$G94*$I94*$L94)</f>
        <v>0</v>
      </c>
      <c r="BQ94" s="27"/>
      <c r="BR94" s="27">
        <f>(BQ94/12*5*$D94*$G94*$H94*$L94*BR$11)+(BQ94/12*4*$E94*$G94*$I94*$L94)+(BQ94/12*3*$F94*$G94*$I94*$L94)</f>
        <v>0</v>
      </c>
      <c r="BS94" s="27"/>
      <c r="BT94" s="27">
        <f>(BS94/12*5*$D94*$G94*$H94*$K94*BT$11)+(BS94/12*4*$E94*$G94*$I94*$K94)+(BS94/12*3*$F94*$G94*$I94*$K94)</f>
        <v>0</v>
      </c>
      <c r="BU94" s="27"/>
      <c r="BV94" s="27">
        <f>(BU94/12*5*$D94*$G94*$H94*$K94*BV$11)+(BU94/12*4*$E94*$G94*$I94*$K94)+(BU94/12*3*$F94*$G94*$I94*$K94)</f>
        <v>0</v>
      </c>
      <c r="BW94" s="27"/>
      <c r="BX94" s="27">
        <f>(BW94/12*5*$D94*$G94*$H94*$L94*BX$11)+(BW94/12*4*$E94*$G94*$I94*$L94)+(BW94/12*3*$F94*$G94*$I94*$L94)</f>
        <v>0</v>
      </c>
      <c r="BY94" s="27"/>
      <c r="BZ94" s="27">
        <f>(BY94/12*5*$D94*$G94*$H94*$L94*BZ$11)+(BY94/12*4*$E94*$G94*$I94*$L94)+(BY94/12*3*$F94*$G94*$I94*$L94)</f>
        <v>0</v>
      </c>
      <c r="CA94" s="27"/>
      <c r="CB94" s="27">
        <f>(CA94/12*5*$D94*$G94*$H94*$K94*CB$11)+(CA94/12*4*$E94*$G94*$I94*$K94)+(CA94/12*3*$F94*$G94*$I94*$K94)</f>
        <v>0</v>
      </c>
      <c r="CC94" s="27"/>
      <c r="CD94" s="27">
        <f>(CC94/12*5*$D94*$G94*$H94*$L94*CD$11)+(CC94/12*4*$E94*$G94*$I94*$L94)+(CC94/12*3*$F94*$G94*$I94*$L94)</f>
        <v>0</v>
      </c>
      <c r="CE94" s="27"/>
      <c r="CF94" s="27">
        <f>(CE94/12*5*$D94*$G94*$H94*$K94*CF$11)+(CE94/12*4*$E94*$G94*$I94*$K94)+(CE94/12*3*$F94*$G94*$I94*$K94)</f>
        <v>0</v>
      </c>
      <c r="CG94" s="27"/>
      <c r="CH94" s="27">
        <f>(CG94/12*5*$D94*$G94*$H94*$K94*CH$11)+(CG94/12*4*$E94*$G94*$I94*$K94)+(CG94/12*3*$F94*$G94*$I94*$K94)</f>
        <v>0</v>
      </c>
      <c r="CI94" s="27"/>
      <c r="CJ94" s="27">
        <f>(CI94/12*5*$D94*$G94*$H94*$K94*CJ$11)+(CI94/12*4*$E94*$G94*$I94*$K94)+(CI94/12*3*$F94*$G94*$I94*$K94)</f>
        <v>0</v>
      </c>
      <c r="CK94" s="27"/>
      <c r="CL94" s="27">
        <f>(CK94/12*5*$D94*$G94*$H94*$K94*CL$11)+(CK94/12*4*$E94*$G94*$I94*$K94)+(CK94/12*3*$F94*$G94*$I94*$K94)</f>
        <v>0</v>
      </c>
      <c r="CM94" s="27"/>
      <c r="CN94" s="27">
        <f>(CM94/12*5*$D94*$G94*$H94*$L94*CN$11)+(CM94/12*4*$E94*$G94*$I94*$L94)+(CM94/12*3*$F94*$G94*$I94*$L94)</f>
        <v>0</v>
      </c>
      <c r="CO94" s="27"/>
      <c r="CP94" s="27">
        <f>(CO94/12*5*$D94*$G94*$H94*$L94*CP$11)+(CO94/12*4*$E94*$G94*$I94*$L94)+(CO94/12*3*$F94*$G94*$I94*$L94)</f>
        <v>0</v>
      </c>
      <c r="CQ94" s="32"/>
      <c r="CR94" s="27">
        <f>(CQ94/12*5*$D94*$G94*$H94*$K94*CR$11)+(CQ94/12*4*$E94*$G94*$I94*$K94)+(CQ94/12*3*$F94*$G94*$I94*$K94)</f>
        <v>0</v>
      </c>
      <c r="CS94" s="27"/>
      <c r="CT94" s="27">
        <f>(CS94/12*5*$D94*$G94*$H94*$L94*CT$11)+(CS94/12*4*$E94*$G94*$I94*$L94)+(CS94/12*3*$F94*$G94*$I94*$L94)</f>
        <v>0</v>
      </c>
      <c r="CU94" s="27"/>
      <c r="CV94" s="27">
        <f>(CU94/12*5*$D94*$G94*$H94*$L94*CV$11)+(CU94/12*4*$E94*$G94*$I94*$L94)+(CU94/12*3*$F94*$G94*$I94*$L94)</f>
        <v>0</v>
      </c>
      <c r="CW94" s="27"/>
      <c r="CX94" s="27">
        <f>(CW94/12*5*$D94*$G94*$H94*$L94*CX$11)+(CW94/12*4*$E94*$G94*$I94*$L94)+(CW94/12*3*$F94*$G94*$I94*$L94)</f>
        <v>0</v>
      </c>
      <c r="CY94" s="27"/>
      <c r="CZ94" s="27">
        <f>(CY94/12*5*$D94*$G94*$H94*$L94*CZ$11)+(CY94/12*4*$E94*$G94*$I94*$L94)+(CY94/12*3*$F94*$G94*$I94*$L94)</f>
        <v>0</v>
      </c>
      <c r="DA94" s="27"/>
      <c r="DB94" s="27">
        <f>(DA94/12*5*$D94*$G94*$H94*$L94*DB$11)+(DA94/12*4*$E94*$G94*$I94*$L94)+(DA94/12*3*$F94*$G94*$I94*$L94)</f>
        <v>0</v>
      </c>
      <c r="DC94" s="27"/>
      <c r="DD94" s="27">
        <f>(DC94/12*5*$D94*$G94*$H94*$K94*DD$11)+(DC94/12*4*$E94*$G94*$I94*$K94)+(DC94/12*3*$F94*$G94*$I94*$K94)</f>
        <v>0</v>
      </c>
      <c r="DE94" s="27"/>
      <c r="DF94" s="27">
        <f>(DE94/12*5*$D94*$G94*$H94*$K94*DF$11)+(DE94/12*4*$E94*$G94*$I94*$K94)+(DE94/12*3*$F94*$G94*$I94*$K94)</f>
        <v>0</v>
      </c>
      <c r="DG94" s="27"/>
      <c r="DH94" s="27">
        <f>(DG94/12*5*$D94*$G94*$H94*$L94*DH$11)+(DG94/12*4*$E94*$G94*$I94*$L94)+(DG94/12*3*$F94*$G94*$I94*$L94)</f>
        <v>0</v>
      </c>
      <c r="DI94" s="27"/>
      <c r="DJ94" s="27">
        <f>(DI94/12*5*$D94*$G94*$H94*$L94*DJ$11)+(DI94/12*4*$E94*$G94*$I94*$L94)+(DI94/12*3*$F94*$G94*$I94*$L94)</f>
        <v>0</v>
      </c>
      <c r="DK94" s="27"/>
      <c r="DL94" s="27">
        <f>(DK94/12*5*$D94*$G94*$H94*$M94*DL$11)+(DK94/12*4*$E94*$G94*$I94*$M94)+(DK94/12*3*$F94*$G94*$I94*$M94)</f>
        <v>0</v>
      </c>
      <c r="DM94" s="27"/>
      <c r="DN94" s="27">
        <f>(DM94/12*5*$D94*$G94*$H94*$N94*DN$11)+(DM94/12*4*$E94*$G94*$I94*$N94)+(DM94/12*3*$F94*$G94*$I94*$N94)</f>
        <v>0</v>
      </c>
      <c r="DO94" s="27"/>
      <c r="DP94" s="27">
        <f t="shared" si="566"/>
        <v>0</v>
      </c>
      <c r="DQ94" s="27">
        <f t="shared" si="577"/>
        <v>1044</v>
      </c>
      <c r="DR94" s="27">
        <f t="shared" si="577"/>
        <v>82010950.355817005</v>
      </c>
      <c r="DS94" s="38">
        <f t="shared" si="578"/>
        <v>1044</v>
      </c>
      <c r="DT94" s="67">
        <f t="shared" si="569"/>
        <v>1</v>
      </c>
    </row>
    <row r="95" spans="1:124" ht="41.25" customHeight="1" x14ac:dyDescent="0.25">
      <c r="A95" s="77"/>
      <c r="B95" s="35">
        <v>69</v>
      </c>
      <c r="C95" s="23" t="s">
        <v>220</v>
      </c>
      <c r="D95" s="79">
        <f t="shared" si="570"/>
        <v>19063</v>
      </c>
      <c r="E95" s="80">
        <v>18530</v>
      </c>
      <c r="F95" s="80">
        <v>18715</v>
      </c>
      <c r="G95" s="36">
        <v>3.48</v>
      </c>
      <c r="H95" s="25">
        <v>1</v>
      </c>
      <c r="I95" s="25">
        <v>1</v>
      </c>
      <c r="J95" s="26"/>
      <c r="K95" s="24">
        <v>1.4</v>
      </c>
      <c r="L95" s="24">
        <v>1.68</v>
      </c>
      <c r="M95" s="24">
        <v>2.23</v>
      </c>
      <c r="N95" s="24">
        <v>2.57</v>
      </c>
      <c r="O95" s="27"/>
      <c r="P95" s="27">
        <f t="shared" ref="P95:P99" si="579">(O95/12*5*$D95*$G95*$H95*$K95*P$11)+(O95/12*4*$E95*$G95*$I95*$K95*P$12)+(O95/12*3*$F95*$G95*$I95*$K95*P$12)</f>
        <v>0</v>
      </c>
      <c r="Q95" s="27">
        <v>40</v>
      </c>
      <c r="R95" s="27">
        <f t="shared" ref="R95:R99" si="580">(Q95/12*5*$D95*$G95*$H95*$K95*R$11)+(Q95/12*4*$E95*$G95*$I95*$K95*R$12)+(Q95/12*3*$F95*$G95*$I95*$K95*R$12)</f>
        <v>3890448.716</v>
      </c>
      <c r="S95" s="27"/>
      <c r="T95" s="27">
        <f t="shared" ref="T95:T99" si="581">(S95/12*5*$D95*$G95*$H95*$K95*T$11)+(S95/12*4*$E95*$G95*$I95*$K95*T$12)+(S95/12*3*$F95*$G95*$I95*$K95*T$12)</f>
        <v>0</v>
      </c>
      <c r="U95" s="27"/>
      <c r="V95" s="27">
        <f t="shared" ref="V95:V99" si="582">(U95/12*5*$D95*$G95*$H95*$K95*V$11)+(U95/12*4*$E95*$G95*$I95*$K95*V$12)+(U95/12*3*$F95*$G95*$I95*$K95*V$12)</f>
        <v>0</v>
      </c>
      <c r="W95" s="27"/>
      <c r="X95" s="27">
        <f t="shared" ref="X95:X99" si="583">(W95/12*5*$D95*$G95*$H95*$K95*X$11)+(W95/12*4*$E95*$G95*$I95*$K95*X$12)+(W95/12*3*$F95*$G95*$I95*$K95*X$12)</f>
        <v>0</v>
      </c>
      <c r="Y95" s="27">
        <v>2</v>
      </c>
      <c r="Z95" s="27">
        <f t="shared" ref="Z95:Z99" si="584">(Y95/12*5*$D95*$G95*$H95*$K95*Z$11)+(Y95/12*4*$E95*$G95*$I95*$K95*Z$12)+(Y95/12*3*$F95*$G95*$I95*$K95*Z$12)</f>
        <v>194522.43580000001</v>
      </c>
      <c r="AA95" s="27">
        <v>0</v>
      </c>
      <c r="AB95" s="27">
        <f t="shared" ref="AB95:AB99" si="585">(AA95/12*5*$D95*$G95*$H95*$K95*AB$11)+(AA95/12*4*$E95*$G95*$I95*$K95*AB$12)+(AA95/12*3*$F95*$G95*$I95*$K95*AB$12)</f>
        <v>0</v>
      </c>
      <c r="AC95" s="27"/>
      <c r="AD95" s="27">
        <f t="shared" ref="AD95:AD99" si="586">(AC95/12*5*$D95*$G95*$H95*$K95*AD$11)+(AC95/12*4*$E95*$G95*$I95*$K95*AD$12)+(AC95/12*3*$F95*$G95*$I95*$K95*AD$12)</f>
        <v>0</v>
      </c>
      <c r="AE95" s="27">
        <v>0</v>
      </c>
      <c r="AF95" s="27">
        <f t="shared" ref="AF95:AF99" si="587">(AE95/12*5*$D95*$G95*$H95*$K95*AF$11)+(AE95/12*4*$E95*$G95*$I95*$K95*AF$12)+(AE95/12*3*$F95*$G95*$I95*$K95*AF$12)</f>
        <v>0</v>
      </c>
      <c r="AG95" s="27">
        <v>0</v>
      </c>
      <c r="AH95" s="27">
        <f t="shared" ref="AH95:AH99" si="588">(AG95/12*5*$D95*$G95*$H95*$K95*AH$11)+(AG95/12*4*$E95*$G95*$I95*$K95*AH$12)+(AG95/12*3*$F95*$G95*$I95*$K95*AH$12)</f>
        <v>0</v>
      </c>
      <c r="AI95" s="27"/>
      <c r="AJ95" s="27">
        <f t="shared" ref="AJ95:AJ99" si="589">(AI95/12*5*$D95*$G95*$H95*$K95*AJ$11)+(AI95/12*4*$E95*$G95*$I95*$K95*AJ$12)+(AI95/12*3*$F95*$G95*$I95*$K95*AJ$12)</f>
        <v>0</v>
      </c>
      <c r="AK95" s="27"/>
      <c r="AL95" s="27">
        <f t="shared" ref="AL95:AL99" si="590">(AK95/12*5*$D95*$G95*$H95*$K95*AL$11)+(AK95/12*4*$E95*$G95*$I95*$K95*AL$12)+(AK95/12*3*$F95*$G95*$I95*$K95*AL$12)</f>
        <v>0</v>
      </c>
      <c r="AM95" s="30">
        <v>0</v>
      </c>
      <c r="AN95" s="27">
        <f t="shared" ref="AN95:AN99" si="591">(AM95/12*5*$D95*$G95*$H95*$K95*AN$11)+(AM95/12*4*$E95*$G95*$I95*$K95*AN$12)+(AM95/12*3*$F95*$G95*$I95*$K95*AN$12)</f>
        <v>0</v>
      </c>
      <c r="AO95" s="31">
        <v>0</v>
      </c>
      <c r="AP95" s="27">
        <f t="shared" ref="AP95:AP99" si="592">(AO95/12*5*$D95*$G95*$H95*$L95*AP$11)+(AO95/12*4*$E95*$G95*$I95*$L95*AP$12)+(AO95/12*3*$F95*$G95*$I95*$L95*AP$12)</f>
        <v>0</v>
      </c>
      <c r="AQ95" s="27"/>
      <c r="AR95" s="27">
        <f t="shared" ref="AR95:AR99" si="593">(AQ95/12*5*$D95*$G95*$H95*$L95*AR$11)+(AQ95/12*4*$E95*$G95*$I95*$L95*AR$12)+(AQ95/12*3*$F95*$G95*$I95*$L95*AR$12)</f>
        <v>0</v>
      </c>
      <c r="AS95" s="27">
        <v>50</v>
      </c>
      <c r="AT95" s="27">
        <f t="shared" ref="AT95:AT99" si="594">(AS95/12*5*$D95*$G95*$H95*$L95*AT$11)+(AS95/12*4*$E95*$G95*$I95*$L95*AT$12)+(AS95/12*3*$F95*$G95*$I95*$L95*AT$13)</f>
        <v>5621129.9256000007</v>
      </c>
      <c r="AU95" s="27"/>
      <c r="AV95" s="27">
        <f t="shared" ref="AV95:AV99" si="595">(AU95/12*5*$D95*$G95*$H95*$L95*AV$11)+(AU95/12*4*$E95*$G95*$I95*$L95*AV$12)+(AU95/12*3*$F95*$G95*$I95*$L95*AV$12)</f>
        <v>0</v>
      </c>
      <c r="AW95" s="27"/>
      <c r="AX95" s="27">
        <f t="shared" ref="AX95:AX99" si="596">(AW95/12*5*$D95*$G95*$H95*$K95*AX$11)+(AW95/12*4*$E95*$G95*$I95*$K95*AX$12)+(AW95/12*3*$F95*$G95*$I95*$K95*AX$12)</f>
        <v>0</v>
      </c>
      <c r="AY95" s="27"/>
      <c r="AZ95" s="27">
        <f t="shared" ref="AZ95:AZ99" si="597">(AY95/12*5*$D95*$G95*$H95*$K95*AZ$11)+(AY95/12*4*$E95*$G95*$I95*$K95*AZ$12)+(AY95/12*3*$F95*$G95*$I95*$K95*AZ$12)</f>
        <v>0</v>
      </c>
      <c r="BA95" s="27"/>
      <c r="BB95" s="27">
        <f t="shared" ref="BB95:BB99" si="598">(BA95/12*5*$D95*$G95*$H95*$L95*BB$11)+(BA95/12*4*$E95*$G95*$I95*$L95*BB$12)+(BA95/12*3*$F95*$G95*$I95*$L95*BB$12)</f>
        <v>0</v>
      </c>
      <c r="BC95" s="27"/>
      <c r="BD95" s="27">
        <f t="shared" ref="BD95:BD99" si="599">(BC95/12*5*$D95*$G95*$H95*$K95*BD$11)+(BC95/12*4*$E95*$G95*$I95*$K95*BD$12)+(BC95/12*3*$F95*$G95*$I95*$K95*BD$12)</f>
        <v>0</v>
      </c>
      <c r="BE95" s="27"/>
      <c r="BF95" s="27">
        <f t="shared" ref="BF95:BF99" si="600">(BE95/12*5*$D95*$G95*$H95*$K95*BF$11)+(BE95/12*4*$E95*$G95*$I95*$K95*BF$12)+(BE95/12*3*$F95*$G95*$I95*$K95*BF$12)</f>
        <v>0</v>
      </c>
      <c r="BG95" s="27"/>
      <c r="BH95" s="27">
        <f t="shared" ref="BH95:BH99" si="601">(BG95/12*5*$D95*$G95*$H95*$K95*BH$11)+(BG95/12*4*$E95*$G95*$I95*$K95*BH$12)+(BG95/12*3*$F95*$G95*$I95*$K95*BH$12)</f>
        <v>0</v>
      </c>
      <c r="BI95" s="27"/>
      <c r="BJ95" s="27">
        <f t="shared" ref="BJ95:BJ99" si="602">(BI95/12*5*$D95*$G95*$H95*$L95*BJ$11)+(BI95/12*4*$E95*$G95*$I95*$L95*BJ$12)+(BI95/12*3*$F95*$G95*$I95*$L95*BJ$12)</f>
        <v>0</v>
      </c>
      <c r="BK95" s="27">
        <v>0</v>
      </c>
      <c r="BL95" s="27">
        <f t="shared" ref="BL95:BL99" si="603">(BK95/12*5*$D95*$G95*$H95*$K95*BL$11)+(BK95/12*4*$E95*$G95*$I95*$K95*BL$12)+(BK95/12*3*$F95*$G95*$I95*$K95*BL$12)</f>
        <v>0</v>
      </c>
      <c r="BM95" s="27"/>
      <c r="BN95" s="27">
        <f t="shared" ref="BN95:BN99" si="604">(BM95/12*5*$D95*$G95*$H95*$K95*BN$11)+(BM95/12*4*$E95*$G95*$I95*$K95*BN$12)+(BM95/12*3*$F95*$G95*$I95*$K95*BN$13)</f>
        <v>0</v>
      </c>
      <c r="BO95" s="37"/>
      <c r="BP95" s="27">
        <f t="shared" ref="BP95:BP99" si="605">(BO95/12*5*$D95*$G95*$H95*$L95*BP$11)+(BO95/12*4*$E95*$G95*$I95*$L95*BP$12)+(BO95/12*3*$F95*$G95*$I95*$L95*BP$12)</f>
        <v>0</v>
      </c>
      <c r="BQ95" s="27"/>
      <c r="BR95" s="27">
        <f t="shared" ref="BR95:BR99" si="606">(BQ95/12*5*$D95*$G95*$H95*$L95*BR$11)+(BQ95/12*4*$E95*$G95*$I95*$L95*BR$12)+(BQ95/12*3*$F95*$G95*$I95*$L95*BR$12)</f>
        <v>0</v>
      </c>
      <c r="BS95" s="27"/>
      <c r="BT95" s="27">
        <f t="shared" ref="BT95:BT99" si="607">(BS95/12*5*$D95*$G95*$H95*$K95*BT$11)+(BS95/12*4*$E95*$G95*$I95*$K95*BT$12)+(BS95/12*3*$F95*$G95*$I95*$K95*BT$12)</f>
        <v>0</v>
      </c>
      <c r="BU95" s="27"/>
      <c r="BV95" s="27">
        <f t="shared" ref="BV95:BV99" si="608">(BU95/12*5*$D95*$G95*$H95*$K95*BV$11)+(BU95/12*4*$E95*$G95*$I95*$K95*BV$12)+(BU95/12*3*$F95*$G95*$I95*$K95*BV$12)</f>
        <v>0</v>
      </c>
      <c r="BW95" s="27"/>
      <c r="BX95" s="27">
        <f t="shared" ref="BX95:BX99" si="609">(BW95/12*5*$D95*$G95*$H95*$L95*BX$11)+(BW95/12*4*$E95*$G95*$I95*$L95*BX$12)+(BW95/12*3*$F95*$G95*$I95*$L95*BX$12)</f>
        <v>0</v>
      </c>
      <c r="BY95" s="27"/>
      <c r="BZ95" s="27">
        <f t="shared" ref="BZ95:BZ99" si="610">(BY95/12*5*$D95*$G95*$H95*$L95*BZ$11)+(BY95/12*4*$E95*$G95*$I95*$L95*BZ$12)+(BY95/12*3*$F95*$G95*$I95*$L95*BZ$12)</f>
        <v>0</v>
      </c>
      <c r="CA95" s="27"/>
      <c r="CB95" s="27">
        <f t="shared" ref="CB95:CB99" si="611">(CA95/12*5*$D95*$G95*$H95*$K95*CB$11)+(CA95/12*4*$E95*$G95*$I95*$K95*CB$12)+(CA95/12*3*$F95*$G95*$I95*$K95*CB$12)</f>
        <v>0</v>
      </c>
      <c r="CC95" s="27">
        <v>2</v>
      </c>
      <c r="CD95" s="27">
        <f t="shared" ref="CD95:CD99" si="612">(CC95/12*5*$D95*$G95*$H95*$L95*CD$11)+(CC95/12*4*$E95*$G95*$I95*$L95*CD$12)+(CC95/12*3*$F95*$G95*$I95*$L95*CD$12)</f>
        <v>200022.68831999996</v>
      </c>
      <c r="CE95" s="27"/>
      <c r="CF95" s="27">
        <f t="shared" ref="CF95:CF99" si="613">(CE95/12*5*$D95*$G95*$H95*$K95*CF$11)+(CE95/12*4*$E95*$G95*$I95*$K95*CF$12)+(CE95/12*3*$F95*$G95*$I95*$K95*CF$12)</f>
        <v>0</v>
      </c>
      <c r="CG95" s="27"/>
      <c r="CH95" s="27">
        <f t="shared" ref="CH95:CH99" si="614">(CG95/12*5*$D95*$G95*$H95*$K95*CH$11)+(CG95/12*4*$E95*$G95*$I95*$K95*CH$12)+(CG95/12*3*$F95*$G95*$I95*$K95*CH$12)</f>
        <v>0</v>
      </c>
      <c r="CI95" s="27"/>
      <c r="CJ95" s="27">
        <f t="shared" ref="CJ95:CJ99" si="615">(CI95/12*5*$D95*$G95*$H95*$K95*CJ$11)+(CI95/12*4*$E95*$G95*$I95*$K95*CJ$12)+(CI95/12*3*$F95*$G95*$I95*$K95*CJ$12)</f>
        <v>0</v>
      </c>
      <c r="CK95" s="27"/>
      <c r="CL95" s="27">
        <f t="shared" ref="CL95:CL99" si="616">(CK95/12*5*$D95*$G95*$H95*$K95*CL$11)+(CK95/12*4*$E95*$G95*$I95*$K95*CL$12)+(CK95/12*3*$F95*$G95*$I95*$K95*CL$12)</f>
        <v>0</v>
      </c>
      <c r="CM95" s="27"/>
      <c r="CN95" s="27">
        <f t="shared" ref="CN95:CN99" si="617">(CM95/12*5*$D95*$G95*$H95*$L95*CN$11)+(CM95/12*4*$E95*$G95*$I95*$L95*CN$12)+(CM95/12*3*$F95*$G95*$I95*$L95*CN$12)</f>
        <v>0</v>
      </c>
      <c r="CO95" s="27"/>
      <c r="CP95" s="27">
        <f t="shared" ref="CP95:CP99" si="618">(CO95/12*5*$D95*$G95*$H95*$L95*CP$11)+(CO95/12*4*$E95*$G95*$I95*$L95*CP$12)+(CO95/12*3*$F95*$G95*$I95*$L95*CP$12)</f>
        <v>0</v>
      </c>
      <c r="CQ95" s="32"/>
      <c r="CR95" s="27">
        <f t="shared" ref="CR95:CR99" si="619">(CQ95/12*5*$D95*$G95*$H95*$K95*CR$11)+(CQ95/12*4*$E95*$G95*$I95*$K95*CR$12)+(CQ95/12*3*$F95*$G95*$I95*$K95*CR$12)</f>
        <v>0</v>
      </c>
      <c r="CS95" s="27">
        <v>3</v>
      </c>
      <c r="CT95" s="27">
        <f t="shared" ref="CT95:CT99" si="620">(CS95/12*5*$D95*$G95*$H95*$L95*CT$11)+(CS95/12*4*$E95*$G95*$I95*$L95*CT$12)+(CS95/12*3*$F95*$G95*$I95*$L95*CT$12)</f>
        <v>375671.80324799998</v>
      </c>
      <c r="CU95" s="27"/>
      <c r="CV95" s="27">
        <f t="shared" ref="CV95:CV99" si="621">(CU95/12*5*$D95*$G95*$H95*$L95*CV$11)+(CU95/12*4*$E95*$G95*$I95*$L95*CV$12)+(CU95/12*3*$F95*$G95*$I95*$L95*CV$12)</f>
        <v>0</v>
      </c>
      <c r="CW95" s="27">
        <v>15</v>
      </c>
      <c r="CX95" s="27">
        <f t="shared" ref="CX95:CX99" si="622">(CW95/12*5*$D95*$G95*$H95*$L95*CX$11)+(CW95/12*4*$E95*$G95*$I95*$L95*CX$12)+(CW95/12*3*$F95*$G95*$I95*$L95*CX$12)</f>
        <v>1881841.8263399997</v>
      </c>
      <c r="CY95" s="27"/>
      <c r="CZ95" s="27">
        <f t="shared" ref="CZ95:CZ99" si="623">(CY95/12*5*$D95*$G95*$H95*$L95*CZ$11)+(CY95/12*4*$E95*$G95*$I95*$L95*CZ$12)+(CY95/12*3*$F95*$G95*$I95*$L95*CZ$12)</f>
        <v>0</v>
      </c>
      <c r="DA95" s="27">
        <v>25</v>
      </c>
      <c r="DB95" s="27">
        <f t="shared" ref="DB95:DB99" si="624">(DA95/12*5*$D95*$G95*$H95*$L95*DB$11)+(DA95/12*4*$E95*$G95*$I95*$L95*DB$12)+(DA95/12*3*$F95*$G95*$I95*$L95*DB$12)</f>
        <v>3136403.0439000004</v>
      </c>
      <c r="DC95" s="27"/>
      <c r="DD95" s="27">
        <f t="shared" ref="DD95:DD99" si="625">(DC95/12*5*$D95*$G95*$H95*$K95*DD$11)+(DC95/12*4*$E95*$G95*$I95*$K95*DD$12)+(DC95/12*3*$F95*$G95*$I95*$K95*DD$12)</f>
        <v>0</v>
      </c>
      <c r="DE95" s="27">
        <v>2</v>
      </c>
      <c r="DF95" s="27">
        <f t="shared" ref="DF95:DF99" si="626">(DE95/12*5*$D95*$G95*$H95*$K95*DF$11)+(DE95/12*4*$E95*$G95*$I95*$K95*DF$12)+(DE95/12*3*$F95*$G95*$I95*$K95*DF$12)</f>
        <v>213149.11491999999</v>
      </c>
      <c r="DG95" s="27"/>
      <c r="DH95" s="27">
        <f t="shared" ref="DH95:DH99" si="627">(DG95/12*5*$D95*$G95*$H95*$L95*DH$11)+(DG95/12*4*$E95*$G95*$I95*$L95*DH$12)+(DG95/12*3*$F95*$G95*$I95*$L95*DH$12)</f>
        <v>0</v>
      </c>
      <c r="DI95" s="27"/>
      <c r="DJ95" s="27">
        <f t="shared" ref="DJ95:DJ99" si="628">(DI95/12*5*$D95*$G95*$H95*$L95*DJ$11)+(DI95/12*4*$E95*$G95*$I95*$L95*DJ$12)+(DI95/12*3*$F95*$G95*$I95*$L95*DJ$12)</f>
        <v>0</v>
      </c>
      <c r="DK95" s="27"/>
      <c r="DL95" s="27">
        <f t="shared" ref="DL95:DL99" si="629">(DK95/12*5*$D95*$G95*$H95*$M95*DL$11)+(DK95/12*4*$E95*$G95*$I95*$M95*DL$12)+(DK95/12*3*$F95*$G95*$I95*$M95*DL$12)</f>
        <v>0</v>
      </c>
      <c r="DM95" s="27"/>
      <c r="DN95" s="27">
        <f t="shared" si="292"/>
        <v>0</v>
      </c>
      <c r="DO95" s="27"/>
      <c r="DP95" s="27">
        <f t="shared" si="566"/>
        <v>0</v>
      </c>
      <c r="DQ95" s="27">
        <f t="shared" si="577"/>
        <v>139</v>
      </c>
      <c r="DR95" s="27">
        <f t="shared" si="577"/>
        <v>15513189.554127999</v>
      </c>
      <c r="DS95" s="38">
        <f t="shared" si="578"/>
        <v>139</v>
      </c>
      <c r="DT95" s="67">
        <f t="shared" si="569"/>
        <v>1</v>
      </c>
    </row>
    <row r="96" spans="1:124" ht="15.75" customHeight="1" x14ac:dyDescent="0.25">
      <c r="A96" s="77"/>
      <c r="B96" s="35">
        <v>70</v>
      </c>
      <c r="C96" s="23" t="s">
        <v>221</v>
      </c>
      <c r="D96" s="79">
        <f t="shared" si="570"/>
        <v>19063</v>
      </c>
      <c r="E96" s="80">
        <v>18530</v>
      </c>
      <c r="F96" s="80">
        <v>18715</v>
      </c>
      <c r="G96" s="36">
        <v>1.1200000000000001</v>
      </c>
      <c r="H96" s="25">
        <v>1</v>
      </c>
      <c r="I96" s="25">
        <v>1</v>
      </c>
      <c r="J96" s="26"/>
      <c r="K96" s="24">
        <v>1.4</v>
      </c>
      <c r="L96" s="24">
        <v>1.68</v>
      </c>
      <c r="M96" s="24">
        <v>2.23</v>
      </c>
      <c r="N96" s="24">
        <v>2.57</v>
      </c>
      <c r="O96" s="27">
        <v>274</v>
      </c>
      <c r="P96" s="27">
        <f t="shared" si="579"/>
        <v>8576874.2957333326</v>
      </c>
      <c r="Q96" s="27">
        <v>433</v>
      </c>
      <c r="R96" s="27">
        <f t="shared" si="580"/>
        <v>13553965.584133334</v>
      </c>
      <c r="S96" s="27">
        <v>0</v>
      </c>
      <c r="T96" s="27">
        <f t="shared" si="581"/>
        <v>0</v>
      </c>
      <c r="U96" s="27"/>
      <c r="V96" s="27">
        <f t="shared" si="582"/>
        <v>0</v>
      </c>
      <c r="W96" s="27">
        <v>0</v>
      </c>
      <c r="X96" s="27">
        <f t="shared" si="583"/>
        <v>0</v>
      </c>
      <c r="Y96" s="27">
        <v>372</v>
      </c>
      <c r="Z96" s="27">
        <f t="shared" si="584"/>
        <v>11644515.467200002</v>
      </c>
      <c r="AA96" s="27">
        <v>33</v>
      </c>
      <c r="AB96" s="27">
        <f t="shared" si="585"/>
        <v>1201492.0148</v>
      </c>
      <c r="AC96" s="27">
        <v>0</v>
      </c>
      <c r="AD96" s="27">
        <f t="shared" si="586"/>
        <v>0</v>
      </c>
      <c r="AE96" s="27">
        <v>0</v>
      </c>
      <c r="AF96" s="27">
        <f t="shared" si="587"/>
        <v>0</v>
      </c>
      <c r="AG96" s="27">
        <v>95</v>
      </c>
      <c r="AH96" s="27">
        <f t="shared" si="588"/>
        <v>2973733.7886666674</v>
      </c>
      <c r="AI96" s="27">
        <v>2</v>
      </c>
      <c r="AJ96" s="27">
        <f t="shared" si="589"/>
        <v>53305.505866666674</v>
      </c>
      <c r="AK96" s="27"/>
      <c r="AL96" s="27">
        <f t="shared" si="590"/>
        <v>0</v>
      </c>
      <c r="AM96" s="30">
        <v>0</v>
      </c>
      <c r="AN96" s="27">
        <f t="shared" si="591"/>
        <v>0</v>
      </c>
      <c r="AO96" s="31">
        <v>310</v>
      </c>
      <c r="AP96" s="27">
        <f t="shared" si="592"/>
        <v>11216415.575680001</v>
      </c>
      <c r="AQ96" s="27">
        <v>21</v>
      </c>
      <c r="AR96" s="27">
        <f t="shared" si="593"/>
        <v>671649.37392000016</v>
      </c>
      <c r="AS96" s="27">
        <v>280</v>
      </c>
      <c r="AT96" s="27">
        <f t="shared" si="594"/>
        <v>10130956.003839999</v>
      </c>
      <c r="AU96" s="27">
        <v>0</v>
      </c>
      <c r="AV96" s="27">
        <f t="shared" si="595"/>
        <v>0</v>
      </c>
      <c r="AW96" s="27"/>
      <c r="AX96" s="27">
        <f t="shared" si="596"/>
        <v>0</v>
      </c>
      <c r="AY96" s="27"/>
      <c r="AZ96" s="27">
        <f t="shared" si="597"/>
        <v>0</v>
      </c>
      <c r="BA96" s="27">
        <v>50</v>
      </c>
      <c r="BB96" s="27">
        <f t="shared" si="598"/>
        <v>1759704.4640000004</v>
      </c>
      <c r="BC96" s="27">
        <v>0</v>
      </c>
      <c r="BD96" s="27">
        <f t="shared" si="599"/>
        <v>0</v>
      </c>
      <c r="BE96" s="27">
        <v>0</v>
      </c>
      <c r="BF96" s="27">
        <f t="shared" si="600"/>
        <v>0</v>
      </c>
      <c r="BG96" s="27">
        <v>0</v>
      </c>
      <c r="BH96" s="27">
        <f t="shared" si="601"/>
        <v>0</v>
      </c>
      <c r="BI96" s="27">
        <v>0</v>
      </c>
      <c r="BJ96" s="27">
        <f t="shared" si="602"/>
        <v>0</v>
      </c>
      <c r="BK96" s="27">
        <v>214</v>
      </c>
      <c r="BL96" s="27">
        <f t="shared" si="603"/>
        <v>6744036.0864800001</v>
      </c>
      <c r="BM96" s="27">
        <v>786</v>
      </c>
      <c r="BN96" s="27">
        <f t="shared" si="604"/>
        <v>23699200.651840001</v>
      </c>
      <c r="BO96" s="37">
        <v>177</v>
      </c>
      <c r="BP96" s="27">
        <f t="shared" si="605"/>
        <v>5697197.9500799999</v>
      </c>
      <c r="BQ96" s="27"/>
      <c r="BR96" s="27">
        <f t="shared" si="606"/>
        <v>0</v>
      </c>
      <c r="BS96" s="27">
        <v>0</v>
      </c>
      <c r="BT96" s="27">
        <f t="shared" si="607"/>
        <v>0</v>
      </c>
      <c r="BU96" s="27">
        <v>12</v>
      </c>
      <c r="BV96" s="27">
        <f t="shared" si="608"/>
        <v>266696.91775999998</v>
      </c>
      <c r="BW96" s="27">
        <v>6</v>
      </c>
      <c r="BX96" s="27">
        <f t="shared" si="609"/>
        <v>193125.35424000002</v>
      </c>
      <c r="BY96" s="27"/>
      <c r="BZ96" s="27">
        <f t="shared" si="610"/>
        <v>0</v>
      </c>
      <c r="CA96" s="27">
        <v>0</v>
      </c>
      <c r="CB96" s="27">
        <f t="shared" si="611"/>
        <v>0</v>
      </c>
      <c r="CC96" s="27">
        <v>40</v>
      </c>
      <c r="CD96" s="27">
        <f t="shared" si="612"/>
        <v>1287502.3616000002</v>
      </c>
      <c r="CE96" s="27">
        <v>0</v>
      </c>
      <c r="CF96" s="27">
        <f t="shared" si="613"/>
        <v>0</v>
      </c>
      <c r="CG96" s="27">
        <v>24</v>
      </c>
      <c r="CH96" s="27">
        <f t="shared" si="614"/>
        <v>533393.83551999996</v>
      </c>
      <c r="CI96" s="27">
        <v>9</v>
      </c>
      <c r="CJ96" s="27">
        <f t="shared" si="615"/>
        <v>200022.68832000002</v>
      </c>
      <c r="CK96" s="27">
        <v>25</v>
      </c>
      <c r="CL96" s="27">
        <f t="shared" si="616"/>
        <v>733210.19333333336</v>
      </c>
      <c r="CM96" s="27">
        <v>105</v>
      </c>
      <c r="CN96" s="27">
        <f t="shared" si="617"/>
        <v>3766153.9120800002</v>
      </c>
      <c r="CO96" s="27">
        <v>66</v>
      </c>
      <c r="CP96" s="27">
        <f t="shared" si="618"/>
        <v>2721480.6991680004</v>
      </c>
      <c r="CQ96" s="32">
        <v>2</v>
      </c>
      <c r="CR96" s="27">
        <f t="shared" si="619"/>
        <v>66615.277866666671</v>
      </c>
      <c r="CS96" s="27">
        <v>50</v>
      </c>
      <c r="CT96" s="27">
        <f t="shared" si="620"/>
        <v>2015097.7952000003</v>
      </c>
      <c r="CU96" s="27">
        <v>54</v>
      </c>
      <c r="CV96" s="27">
        <f t="shared" si="621"/>
        <v>1891736.8283520003</v>
      </c>
      <c r="CW96" s="27">
        <v>51</v>
      </c>
      <c r="CX96" s="27">
        <f t="shared" si="622"/>
        <v>2059210.8260639999</v>
      </c>
      <c r="CY96" s="27">
        <v>3</v>
      </c>
      <c r="CZ96" s="27">
        <f t="shared" si="623"/>
        <v>120905.86771200002</v>
      </c>
      <c r="DA96" s="27">
        <v>81</v>
      </c>
      <c r="DB96" s="27">
        <f t="shared" si="624"/>
        <v>3270511.3119839998</v>
      </c>
      <c r="DC96" s="27">
        <v>87</v>
      </c>
      <c r="DD96" s="27">
        <f t="shared" si="625"/>
        <v>2897764.5871999995</v>
      </c>
      <c r="DE96" s="27">
        <v>80</v>
      </c>
      <c r="DF96" s="27">
        <f t="shared" si="626"/>
        <v>2743988.6058666669</v>
      </c>
      <c r="DG96" s="27">
        <v>2</v>
      </c>
      <c r="DH96" s="27">
        <f t="shared" si="627"/>
        <v>89373.883199999997</v>
      </c>
      <c r="DI96" s="27">
        <v>28</v>
      </c>
      <c r="DJ96" s="27">
        <f t="shared" si="628"/>
        <v>1213571.9769600001</v>
      </c>
      <c r="DK96" s="27">
        <v>5</v>
      </c>
      <c r="DL96" s="27">
        <f t="shared" si="629"/>
        <v>296582.9755</v>
      </c>
      <c r="DM96" s="27">
        <v>26</v>
      </c>
      <c r="DN96" s="27">
        <f t="shared" si="292"/>
        <v>1667002.5966533332</v>
      </c>
      <c r="DO96" s="27"/>
      <c r="DP96" s="27">
        <f t="shared" si="566"/>
        <v>0</v>
      </c>
      <c r="DQ96" s="27">
        <f t="shared" si="577"/>
        <v>3803</v>
      </c>
      <c r="DR96" s="27">
        <f t="shared" si="577"/>
        <v>125956995.25682004</v>
      </c>
      <c r="DS96" s="38">
        <f t="shared" si="578"/>
        <v>3803</v>
      </c>
      <c r="DT96" s="67">
        <f t="shared" si="569"/>
        <v>1</v>
      </c>
    </row>
    <row r="97" spans="1:124" ht="15.75" customHeight="1" x14ac:dyDescent="0.25">
      <c r="A97" s="77"/>
      <c r="B97" s="35">
        <v>71</v>
      </c>
      <c r="C97" s="23" t="s">
        <v>222</v>
      </c>
      <c r="D97" s="79">
        <f t="shared" si="570"/>
        <v>19063</v>
      </c>
      <c r="E97" s="80">
        <v>18530</v>
      </c>
      <c r="F97" s="80">
        <v>18715</v>
      </c>
      <c r="G97" s="36">
        <v>2.0099999999999998</v>
      </c>
      <c r="H97" s="25">
        <v>1</v>
      </c>
      <c r="I97" s="25">
        <v>1</v>
      </c>
      <c r="J97" s="26"/>
      <c r="K97" s="24">
        <v>1.4</v>
      </c>
      <c r="L97" s="24">
        <v>1.68</v>
      </c>
      <c r="M97" s="24">
        <v>2.23</v>
      </c>
      <c r="N97" s="24">
        <v>2.57</v>
      </c>
      <c r="O97" s="27">
        <v>62</v>
      </c>
      <c r="P97" s="27">
        <f t="shared" si="579"/>
        <v>3482957.7513500005</v>
      </c>
      <c r="Q97" s="27">
        <v>26</v>
      </c>
      <c r="R97" s="27">
        <f t="shared" si="580"/>
        <v>1460595.1860499997</v>
      </c>
      <c r="S97" s="27"/>
      <c r="T97" s="27">
        <f t="shared" si="581"/>
        <v>0</v>
      </c>
      <c r="U97" s="27"/>
      <c r="V97" s="27">
        <f t="shared" si="582"/>
        <v>0</v>
      </c>
      <c r="W97" s="27"/>
      <c r="X97" s="27">
        <f t="shared" si="583"/>
        <v>0</v>
      </c>
      <c r="Y97" s="27">
        <v>26</v>
      </c>
      <c r="Z97" s="27">
        <f t="shared" si="584"/>
        <v>1460595.1860499997</v>
      </c>
      <c r="AA97" s="27">
        <v>46</v>
      </c>
      <c r="AB97" s="27">
        <f t="shared" si="585"/>
        <v>3005680.5110499994</v>
      </c>
      <c r="AC97" s="27"/>
      <c r="AD97" s="27">
        <f t="shared" si="586"/>
        <v>0</v>
      </c>
      <c r="AE97" s="27">
        <v>0</v>
      </c>
      <c r="AF97" s="27">
        <f t="shared" si="587"/>
        <v>0</v>
      </c>
      <c r="AG97" s="27">
        <v>0</v>
      </c>
      <c r="AH97" s="27">
        <f t="shared" si="588"/>
        <v>0</v>
      </c>
      <c r="AI97" s="27"/>
      <c r="AJ97" s="27">
        <f t="shared" si="589"/>
        <v>0</v>
      </c>
      <c r="AK97" s="27"/>
      <c r="AL97" s="27">
        <f t="shared" si="590"/>
        <v>0</v>
      </c>
      <c r="AM97" s="30">
        <v>0</v>
      </c>
      <c r="AN97" s="27">
        <f t="shared" si="591"/>
        <v>0</v>
      </c>
      <c r="AO97" s="31">
        <v>5</v>
      </c>
      <c r="AP97" s="27">
        <f t="shared" si="592"/>
        <v>324668.71122</v>
      </c>
      <c r="AQ97" s="27"/>
      <c r="AR97" s="27">
        <f t="shared" si="593"/>
        <v>0</v>
      </c>
      <c r="AS97" s="27">
        <v>43</v>
      </c>
      <c r="AT97" s="27">
        <f t="shared" si="594"/>
        <v>2792150.9164919998</v>
      </c>
      <c r="AU97" s="27"/>
      <c r="AV97" s="27">
        <f t="shared" si="595"/>
        <v>0</v>
      </c>
      <c r="AW97" s="27"/>
      <c r="AX97" s="27">
        <f t="shared" si="596"/>
        <v>0</v>
      </c>
      <c r="AY97" s="27"/>
      <c r="AZ97" s="27">
        <f t="shared" si="597"/>
        <v>0</v>
      </c>
      <c r="BA97" s="27"/>
      <c r="BB97" s="27">
        <f t="shared" si="598"/>
        <v>0</v>
      </c>
      <c r="BC97" s="27"/>
      <c r="BD97" s="27">
        <f t="shared" si="599"/>
        <v>0</v>
      </c>
      <c r="BE97" s="27"/>
      <c r="BF97" s="27">
        <f t="shared" si="600"/>
        <v>0</v>
      </c>
      <c r="BG97" s="27"/>
      <c r="BH97" s="27">
        <f t="shared" si="601"/>
        <v>0</v>
      </c>
      <c r="BI97" s="27"/>
      <c r="BJ97" s="27">
        <f t="shared" si="602"/>
        <v>0</v>
      </c>
      <c r="BK97" s="27">
        <v>0</v>
      </c>
      <c r="BL97" s="27">
        <f t="shared" si="603"/>
        <v>0</v>
      </c>
      <c r="BM97" s="27"/>
      <c r="BN97" s="27">
        <f t="shared" si="604"/>
        <v>0</v>
      </c>
      <c r="BO97" s="37"/>
      <c r="BP97" s="27">
        <f t="shared" si="605"/>
        <v>0</v>
      </c>
      <c r="BQ97" s="27"/>
      <c r="BR97" s="27">
        <f t="shared" si="606"/>
        <v>0</v>
      </c>
      <c r="BS97" s="27"/>
      <c r="BT97" s="27">
        <f t="shared" si="607"/>
        <v>0</v>
      </c>
      <c r="BU97" s="27"/>
      <c r="BV97" s="27">
        <f t="shared" si="608"/>
        <v>0</v>
      </c>
      <c r="BW97" s="27"/>
      <c r="BX97" s="27">
        <f t="shared" si="609"/>
        <v>0</v>
      </c>
      <c r="BY97" s="27"/>
      <c r="BZ97" s="27">
        <f t="shared" si="610"/>
        <v>0</v>
      </c>
      <c r="CA97" s="27"/>
      <c r="CB97" s="27">
        <f t="shared" si="611"/>
        <v>0</v>
      </c>
      <c r="CC97" s="27"/>
      <c r="CD97" s="27">
        <f t="shared" si="612"/>
        <v>0</v>
      </c>
      <c r="CE97" s="27"/>
      <c r="CF97" s="27">
        <f t="shared" si="613"/>
        <v>0</v>
      </c>
      <c r="CG97" s="27"/>
      <c r="CH97" s="27">
        <f t="shared" si="614"/>
        <v>0</v>
      </c>
      <c r="CI97" s="27"/>
      <c r="CJ97" s="27">
        <f t="shared" si="615"/>
        <v>0</v>
      </c>
      <c r="CK97" s="27"/>
      <c r="CL97" s="27">
        <f t="shared" si="616"/>
        <v>0</v>
      </c>
      <c r="CM97" s="27"/>
      <c r="CN97" s="27">
        <f t="shared" si="617"/>
        <v>0</v>
      </c>
      <c r="CO97" s="27"/>
      <c r="CP97" s="27">
        <f t="shared" si="618"/>
        <v>0</v>
      </c>
      <c r="CQ97" s="32"/>
      <c r="CR97" s="27">
        <f t="shared" si="619"/>
        <v>0</v>
      </c>
      <c r="CS97" s="27"/>
      <c r="CT97" s="27">
        <f t="shared" si="620"/>
        <v>0</v>
      </c>
      <c r="CU97" s="27"/>
      <c r="CV97" s="27">
        <f t="shared" si="621"/>
        <v>0</v>
      </c>
      <c r="CW97" s="27"/>
      <c r="CX97" s="27">
        <f t="shared" si="622"/>
        <v>0</v>
      </c>
      <c r="CY97" s="27"/>
      <c r="CZ97" s="27">
        <f t="shared" si="623"/>
        <v>0</v>
      </c>
      <c r="DA97" s="27"/>
      <c r="DB97" s="27">
        <f t="shared" si="624"/>
        <v>0</v>
      </c>
      <c r="DC97" s="27"/>
      <c r="DD97" s="27">
        <f t="shared" si="625"/>
        <v>0</v>
      </c>
      <c r="DE97" s="27"/>
      <c r="DF97" s="27">
        <f t="shared" si="626"/>
        <v>0</v>
      </c>
      <c r="DG97" s="27"/>
      <c r="DH97" s="27">
        <f t="shared" si="627"/>
        <v>0</v>
      </c>
      <c r="DI97" s="27"/>
      <c r="DJ97" s="27">
        <f t="shared" si="628"/>
        <v>0</v>
      </c>
      <c r="DK97" s="27"/>
      <c r="DL97" s="27">
        <f t="shared" si="629"/>
        <v>0</v>
      </c>
      <c r="DM97" s="27"/>
      <c r="DN97" s="27">
        <f t="shared" si="292"/>
        <v>0</v>
      </c>
      <c r="DO97" s="27"/>
      <c r="DP97" s="27">
        <f t="shared" si="566"/>
        <v>0</v>
      </c>
      <c r="DQ97" s="27">
        <f t="shared" si="577"/>
        <v>208</v>
      </c>
      <c r="DR97" s="27">
        <f t="shared" si="577"/>
        <v>12526648.262211999</v>
      </c>
      <c r="DS97" s="38">
        <f t="shared" si="578"/>
        <v>208</v>
      </c>
      <c r="DT97" s="67">
        <f t="shared" si="569"/>
        <v>1</v>
      </c>
    </row>
    <row r="98" spans="1:124" ht="30" customHeight="1" x14ac:dyDescent="0.25">
      <c r="A98" s="77"/>
      <c r="B98" s="35">
        <v>72</v>
      </c>
      <c r="C98" s="23" t="s">
        <v>223</v>
      </c>
      <c r="D98" s="79">
        <f t="shared" si="570"/>
        <v>19063</v>
      </c>
      <c r="E98" s="80">
        <v>18530</v>
      </c>
      <c r="F98" s="80">
        <v>18715</v>
      </c>
      <c r="G98" s="36">
        <v>1.42</v>
      </c>
      <c r="H98" s="25">
        <v>1</v>
      </c>
      <c r="I98" s="25">
        <v>1</v>
      </c>
      <c r="J98" s="26"/>
      <c r="K98" s="24">
        <v>1.4</v>
      </c>
      <c r="L98" s="24">
        <v>1.68</v>
      </c>
      <c r="M98" s="24">
        <v>2.23</v>
      </c>
      <c r="N98" s="24">
        <v>2.57</v>
      </c>
      <c r="O98" s="27">
        <v>33</v>
      </c>
      <c r="P98" s="27">
        <f t="shared" si="579"/>
        <v>1309672.6065499999</v>
      </c>
      <c r="Q98" s="27">
        <v>7</v>
      </c>
      <c r="R98" s="27">
        <f t="shared" si="580"/>
        <v>277809.34078333335</v>
      </c>
      <c r="S98" s="27"/>
      <c r="T98" s="27">
        <f t="shared" si="581"/>
        <v>0</v>
      </c>
      <c r="U98" s="27"/>
      <c r="V98" s="27">
        <f t="shared" si="582"/>
        <v>0</v>
      </c>
      <c r="W98" s="27"/>
      <c r="X98" s="27">
        <f t="shared" si="583"/>
        <v>0</v>
      </c>
      <c r="Y98" s="27">
        <v>15</v>
      </c>
      <c r="Z98" s="27">
        <f t="shared" si="584"/>
        <v>595305.73025000002</v>
      </c>
      <c r="AA98" s="27">
        <v>5</v>
      </c>
      <c r="AB98" s="27">
        <f t="shared" si="585"/>
        <v>230806.09591666664</v>
      </c>
      <c r="AC98" s="27"/>
      <c r="AD98" s="27">
        <f t="shared" si="586"/>
        <v>0</v>
      </c>
      <c r="AE98" s="27">
        <v>0</v>
      </c>
      <c r="AF98" s="27">
        <f t="shared" si="587"/>
        <v>0</v>
      </c>
      <c r="AG98" s="27">
        <v>25</v>
      </c>
      <c r="AH98" s="27">
        <f t="shared" si="588"/>
        <v>992176.21708333329</v>
      </c>
      <c r="AI98" s="27">
        <v>2</v>
      </c>
      <c r="AJ98" s="27">
        <f t="shared" si="589"/>
        <v>67583.766366666663</v>
      </c>
      <c r="AK98" s="27"/>
      <c r="AL98" s="27">
        <f t="shared" si="590"/>
        <v>0</v>
      </c>
      <c r="AM98" s="30">
        <v>0</v>
      </c>
      <c r="AN98" s="27">
        <f t="shared" si="591"/>
        <v>0</v>
      </c>
      <c r="AO98" s="31">
        <v>22</v>
      </c>
      <c r="AP98" s="27">
        <f t="shared" si="592"/>
        <v>1009218.9590559998</v>
      </c>
      <c r="AQ98" s="27">
        <v>3</v>
      </c>
      <c r="AR98" s="27">
        <f t="shared" si="593"/>
        <v>121650.77945999999</v>
      </c>
      <c r="AS98" s="27">
        <v>142</v>
      </c>
      <c r="AT98" s="27">
        <f t="shared" si="594"/>
        <v>6514049.6448159991</v>
      </c>
      <c r="AU98" s="27"/>
      <c r="AV98" s="27">
        <f t="shared" si="595"/>
        <v>0</v>
      </c>
      <c r="AW98" s="27"/>
      <c r="AX98" s="27">
        <f t="shared" si="596"/>
        <v>0</v>
      </c>
      <c r="AY98" s="27"/>
      <c r="AZ98" s="27">
        <f t="shared" si="597"/>
        <v>0</v>
      </c>
      <c r="BA98" s="27"/>
      <c r="BB98" s="27">
        <f t="shared" si="598"/>
        <v>0</v>
      </c>
      <c r="BC98" s="27"/>
      <c r="BD98" s="27">
        <f t="shared" si="599"/>
        <v>0</v>
      </c>
      <c r="BE98" s="27"/>
      <c r="BF98" s="27">
        <f t="shared" si="600"/>
        <v>0</v>
      </c>
      <c r="BG98" s="27"/>
      <c r="BH98" s="27">
        <f t="shared" si="601"/>
        <v>0</v>
      </c>
      <c r="BI98" s="27"/>
      <c r="BJ98" s="27">
        <f t="shared" si="602"/>
        <v>0</v>
      </c>
      <c r="BK98" s="27">
        <v>12</v>
      </c>
      <c r="BL98" s="27">
        <f t="shared" si="603"/>
        <v>479465.84993999993</v>
      </c>
      <c r="BM98" s="27">
        <v>20</v>
      </c>
      <c r="BN98" s="27">
        <f t="shared" si="604"/>
        <v>764559.81746666669</v>
      </c>
      <c r="BO98" s="37">
        <v>30</v>
      </c>
      <c r="BP98" s="27">
        <f t="shared" si="605"/>
        <v>1224276.7992</v>
      </c>
      <c r="BQ98" s="27"/>
      <c r="BR98" s="27">
        <f t="shared" si="606"/>
        <v>0</v>
      </c>
      <c r="BS98" s="27"/>
      <c r="BT98" s="27">
        <f t="shared" si="607"/>
        <v>0</v>
      </c>
      <c r="BU98" s="27"/>
      <c r="BV98" s="27">
        <f t="shared" si="608"/>
        <v>0</v>
      </c>
      <c r="BW98" s="27"/>
      <c r="BX98" s="27">
        <f t="shared" si="609"/>
        <v>0</v>
      </c>
      <c r="BY98" s="27"/>
      <c r="BZ98" s="27">
        <f t="shared" si="610"/>
        <v>0</v>
      </c>
      <c r="CA98" s="27"/>
      <c r="CB98" s="27">
        <f t="shared" si="611"/>
        <v>0</v>
      </c>
      <c r="CC98" s="27">
        <v>2</v>
      </c>
      <c r="CD98" s="27">
        <f t="shared" si="612"/>
        <v>81618.453279999987</v>
      </c>
      <c r="CE98" s="27"/>
      <c r="CF98" s="27">
        <f t="shared" si="613"/>
        <v>0</v>
      </c>
      <c r="CG98" s="27"/>
      <c r="CH98" s="27">
        <f t="shared" si="614"/>
        <v>0</v>
      </c>
      <c r="CI98" s="27"/>
      <c r="CJ98" s="27">
        <f t="shared" si="615"/>
        <v>0</v>
      </c>
      <c r="CK98" s="27"/>
      <c r="CL98" s="27">
        <f t="shared" si="616"/>
        <v>0</v>
      </c>
      <c r="CM98" s="27">
        <v>13</v>
      </c>
      <c r="CN98" s="27">
        <f t="shared" si="617"/>
        <v>591183.6838179999</v>
      </c>
      <c r="CO98" s="27">
        <v>13</v>
      </c>
      <c r="CP98" s="27">
        <f t="shared" si="618"/>
        <v>679633.84343399992</v>
      </c>
      <c r="CQ98" s="32"/>
      <c r="CR98" s="27">
        <f t="shared" si="619"/>
        <v>0</v>
      </c>
      <c r="CS98" s="27">
        <v>36</v>
      </c>
      <c r="CT98" s="27">
        <f t="shared" si="620"/>
        <v>1839496.4159039997</v>
      </c>
      <c r="CU98" s="27">
        <v>2</v>
      </c>
      <c r="CV98" s="27">
        <f t="shared" si="621"/>
        <v>88831.557415999996</v>
      </c>
      <c r="CW98" s="27">
        <v>3</v>
      </c>
      <c r="CX98" s="27">
        <f t="shared" si="622"/>
        <v>153575.59732199999</v>
      </c>
      <c r="CY98" s="27">
        <v>9</v>
      </c>
      <c r="CZ98" s="27">
        <f t="shared" si="623"/>
        <v>459874.10397599993</v>
      </c>
      <c r="DA98" s="27">
        <v>30</v>
      </c>
      <c r="DB98" s="27">
        <f t="shared" si="624"/>
        <v>1535755.97322</v>
      </c>
      <c r="DC98" s="27">
        <v>5</v>
      </c>
      <c r="DD98" s="27">
        <f t="shared" si="625"/>
        <v>211146.63966666663</v>
      </c>
      <c r="DE98" s="27">
        <v>14</v>
      </c>
      <c r="DF98" s="27">
        <f t="shared" si="626"/>
        <v>608822.47192666668</v>
      </c>
      <c r="DG98" s="27">
        <v>2</v>
      </c>
      <c r="DH98" s="27">
        <f t="shared" si="627"/>
        <v>113313.31619999997</v>
      </c>
      <c r="DI98" s="27">
        <v>10</v>
      </c>
      <c r="DJ98" s="27">
        <f t="shared" si="628"/>
        <v>549512.82120000001</v>
      </c>
      <c r="DK98" s="27">
        <v>5</v>
      </c>
      <c r="DL98" s="27">
        <f t="shared" si="629"/>
        <v>376024.84393750003</v>
      </c>
      <c r="DM98" s="27">
        <v>2</v>
      </c>
      <c r="DN98" s="27">
        <f t="shared" si="292"/>
        <v>162578.5499483333</v>
      </c>
      <c r="DO98" s="27"/>
      <c r="DP98" s="27">
        <f t="shared" si="566"/>
        <v>0</v>
      </c>
      <c r="DQ98" s="27">
        <f t="shared" si="577"/>
        <v>462</v>
      </c>
      <c r="DR98" s="27">
        <f t="shared" si="577"/>
        <v>21037943.878137827</v>
      </c>
      <c r="DS98" s="38">
        <f t="shared" si="578"/>
        <v>462</v>
      </c>
      <c r="DT98" s="67">
        <f t="shared" si="569"/>
        <v>1</v>
      </c>
    </row>
    <row r="99" spans="1:124" ht="30" customHeight="1" x14ac:dyDescent="0.25">
      <c r="A99" s="77"/>
      <c r="B99" s="35">
        <v>73</v>
      </c>
      <c r="C99" s="23" t="s">
        <v>224</v>
      </c>
      <c r="D99" s="79">
        <f t="shared" si="570"/>
        <v>19063</v>
      </c>
      <c r="E99" s="80">
        <v>18530</v>
      </c>
      <c r="F99" s="80">
        <v>18715</v>
      </c>
      <c r="G99" s="36">
        <v>2.38</v>
      </c>
      <c r="H99" s="25">
        <v>1</v>
      </c>
      <c r="I99" s="25">
        <v>1</v>
      </c>
      <c r="J99" s="26"/>
      <c r="K99" s="24">
        <v>1.4</v>
      </c>
      <c r="L99" s="24">
        <v>1.68</v>
      </c>
      <c r="M99" s="24">
        <v>2.23</v>
      </c>
      <c r="N99" s="24">
        <v>2.57</v>
      </c>
      <c r="O99" s="27">
        <v>6</v>
      </c>
      <c r="P99" s="27">
        <f t="shared" si="579"/>
        <v>399106.37689999997</v>
      </c>
      <c r="Q99" s="27">
        <v>1</v>
      </c>
      <c r="R99" s="27">
        <f t="shared" si="580"/>
        <v>66517.729483333329</v>
      </c>
      <c r="S99" s="27"/>
      <c r="T99" s="27">
        <f t="shared" si="581"/>
        <v>0</v>
      </c>
      <c r="U99" s="27"/>
      <c r="V99" s="27">
        <f t="shared" si="582"/>
        <v>0</v>
      </c>
      <c r="W99" s="27"/>
      <c r="X99" s="27">
        <f t="shared" si="583"/>
        <v>0</v>
      </c>
      <c r="Y99" s="27">
        <v>0</v>
      </c>
      <c r="Z99" s="27">
        <f t="shared" si="584"/>
        <v>0</v>
      </c>
      <c r="AA99" s="27">
        <v>2</v>
      </c>
      <c r="AB99" s="27">
        <f t="shared" si="585"/>
        <v>154737.60796666663</v>
      </c>
      <c r="AC99" s="27"/>
      <c r="AD99" s="27">
        <f t="shared" si="586"/>
        <v>0</v>
      </c>
      <c r="AE99" s="27">
        <v>0</v>
      </c>
      <c r="AF99" s="27">
        <f t="shared" si="587"/>
        <v>0</v>
      </c>
      <c r="AG99" s="27">
        <v>0</v>
      </c>
      <c r="AH99" s="27">
        <f t="shared" si="588"/>
        <v>0</v>
      </c>
      <c r="AI99" s="27"/>
      <c r="AJ99" s="27">
        <f t="shared" si="589"/>
        <v>0</v>
      </c>
      <c r="AK99" s="27"/>
      <c r="AL99" s="27">
        <f t="shared" si="590"/>
        <v>0</v>
      </c>
      <c r="AM99" s="30">
        <v>0</v>
      </c>
      <c r="AN99" s="27">
        <f t="shared" si="591"/>
        <v>0</v>
      </c>
      <c r="AO99" s="31">
        <v>0</v>
      </c>
      <c r="AP99" s="27">
        <f t="shared" si="592"/>
        <v>0</v>
      </c>
      <c r="AQ99" s="27"/>
      <c r="AR99" s="27">
        <f t="shared" si="593"/>
        <v>0</v>
      </c>
      <c r="AS99" s="27">
        <v>3</v>
      </c>
      <c r="AT99" s="27">
        <f t="shared" si="594"/>
        <v>230660.15901599999</v>
      </c>
      <c r="AU99" s="27"/>
      <c r="AV99" s="27">
        <f t="shared" si="595"/>
        <v>0</v>
      </c>
      <c r="AW99" s="27"/>
      <c r="AX99" s="27">
        <f t="shared" si="596"/>
        <v>0</v>
      </c>
      <c r="AY99" s="27"/>
      <c r="AZ99" s="27">
        <f t="shared" si="597"/>
        <v>0</v>
      </c>
      <c r="BA99" s="27"/>
      <c r="BB99" s="27">
        <f t="shared" si="598"/>
        <v>0</v>
      </c>
      <c r="BC99" s="27"/>
      <c r="BD99" s="27">
        <f t="shared" si="599"/>
        <v>0</v>
      </c>
      <c r="BE99" s="27"/>
      <c r="BF99" s="27">
        <f t="shared" si="600"/>
        <v>0</v>
      </c>
      <c r="BG99" s="27"/>
      <c r="BH99" s="27">
        <f t="shared" si="601"/>
        <v>0</v>
      </c>
      <c r="BI99" s="27"/>
      <c r="BJ99" s="27">
        <f t="shared" si="602"/>
        <v>0</v>
      </c>
      <c r="BK99" s="27">
        <v>0</v>
      </c>
      <c r="BL99" s="27">
        <f t="shared" si="603"/>
        <v>0</v>
      </c>
      <c r="BM99" s="27"/>
      <c r="BN99" s="27">
        <f t="shared" si="604"/>
        <v>0</v>
      </c>
      <c r="BO99" s="37"/>
      <c r="BP99" s="27">
        <f t="shared" si="605"/>
        <v>0</v>
      </c>
      <c r="BQ99" s="27"/>
      <c r="BR99" s="27">
        <f t="shared" si="606"/>
        <v>0</v>
      </c>
      <c r="BS99" s="27"/>
      <c r="BT99" s="27">
        <f t="shared" si="607"/>
        <v>0</v>
      </c>
      <c r="BU99" s="27"/>
      <c r="BV99" s="27">
        <f t="shared" si="608"/>
        <v>0</v>
      </c>
      <c r="BW99" s="27"/>
      <c r="BX99" s="27">
        <f t="shared" si="609"/>
        <v>0</v>
      </c>
      <c r="BY99" s="27"/>
      <c r="BZ99" s="27">
        <f t="shared" si="610"/>
        <v>0</v>
      </c>
      <c r="CA99" s="27"/>
      <c r="CB99" s="27">
        <f t="shared" si="611"/>
        <v>0</v>
      </c>
      <c r="CC99" s="27"/>
      <c r="CD99" s="27">
        <f t="shared" si="612"/>
        <v>0</v>
      </c>
      <c r="CE99" s="27"/>
      <c r="CF99" s="27">
        <f t="shared" si="613"/>
        <v>0</v>
      </c>
      <c r="CG99" s="27"/>
      <c r="CH99" s="27">
        <f t="shared" si="614"/>
        <v>0</v>
      </c>
      <c r="CI99" s="27"/>
      <c r="CJ99" s="27">
        <f t="shared" si="615"/>
        <v>0</v>
      </c>
      <c r="CK99" s="27"/>
      <c r="CL99" s="27">
        <f t="shared" si="616"/>
        <v>0</v>
      </c>
      <c r="CM99" s="27"/>
      <c r="CN99" s="27">
        <f t="shared" si="617"/>
        <v>0</v>
      </c>
      <c r="CO99" s="27"/>
      <c r="CP99" s="27">
        <f t="shared" si="618"/>
        <v>0</v>
      </c>
      <c r="CQ99" s="32"/>
      <c r="CR99" s="27">
        <f t="shared" si="619"/>
        <v>0</v>
      </c>
      <c r="CS99" s="27"/>
      <c r="CT99" s="27">
        <f t="shared" si="620"/>
        <v>0</v>
      </c>
      <c r="CU99" s="27"/>
      <c r="CV99" s="27">
        <f t="shared" si="621"/>
        <v>0</v>
      </c>
      <c r="CW99" s="27"/>
      <c r="CX99" s="27">
        <f t="shared" si="622"/>
        <v>0</v>
      </c>
      <c r="CY99" s="27"/>
      <c r="CZ99" s="27">
        <f t="shared" si="623"/>
        <v>0</v>
      </c>
      <c r="DA99" s="27"/>
      <c r="DB99" s="27">
        <f t="shared" si="624"/>
        <v>0</v>
      </c>
      <c r="DC99" s="27"/>
      <c r="DD99" s="27">
        <f t="shared" si="625"/>
        <v>0</v>
      </c>
      <c r="DE99" s="27"/>
      <c r="DF99" s="27">
        <f t="shared" si="626"/>
        <v>0</v>
      </c>
      <c r="DG99" s="27"/>
      <c r="DH99" s="27">
        <f t="shared" si="627"/>
        <v>0</v>
      </c>
      <c r="DI99" s="27"/>
      <c r="DJ99" s="27">
        <f t="shared" si="628"/>
        <v>0</v>
      </c>
      <c r="DK99" s="27"/>
      <c r="DL99" s="27">
        <f t="shared" si="629"/>
        <v>0</v>
      </c>
      <c r="DM99" s="27"/>
      <c r="DN99" s="27">
        <f t="shared" si="292"/>
        <v>0</v>
      </c>
      <c r="DO99" s="27"/>
      <c r="DP99" s="27">
        <f t="shared" si="566"/>
        <v>0</v>
      </c>
      <c r="DQ99" s="27">
        <f t="shared" si="577"/>
        <v>12</v>
      </c>
      <c r="DR99" s="27">
        <f t="shared" si="577"/>
        <v>851021.87336600001</v>
      </c>
      <c r="DS99" s="38">
        <f t="shared" si="578"/>
        <v>12</v>
      </c>
      <c r="DT99" s="67">
        <f t="shared" si="569"/>
        <v>1</v>
      </c>
    </row>
    <row r="100" spans="1:124" ht="15.75" customHeight="1" x14ac:dyDescent="0.25">
      <c r="A100" s="77">
        <v>14</v>
      </c>
      <c r="B100" s="55"/>
      <c r="C100" s="53" t="s">
        <v>225</v>
      </c>
      <c r="D100" s="79">
        <f t="shared" si="570"/>
        <v>19063</v>
      </c>
      <c r="E100" s="80">
        <v>18530</v>
      </c>
      <c r="F100" s="80">
        <v>18715</v>
      </c>
      <c r="G100" s="58">
        <v>1.36</v>
      </c>
      <c r="H100" s="25">
        <v>1</v>
      </c>
      <c r="I100" s="25">
        <v>1</v>
      </c>
      <c r="J100" s="26"/>
      <c r="K100" s="24">
        <v>1.4</v>
      </c>
      <c r="L100" s="24">
        <v>1.68</v>
      </c>
      <c r="M100" s="24">
        <v>2.23</v>
      </c>
      <c r="N100" s="24">
        <v>2.57</v>
      </c>
      <c r="O100" s="34">
        <f t="shared" ref="O100:BZ100" si="630">SUM(O101:O103)</f>
        <v>123</v>
      </c>
      <c r="P100" s="34">
        <f t="shared" si="630"/>
        <v>5273067.2359750001</v>
      </c>
      <c r="Q100" s="34">
        <f t="shared" si="630"/>
        <v>65</v>
      </c>
      <c r="R100" s="34">
        <f t="shared" si="630"/>
        <v>3014259.2961250008</v>
      </c>
      <c r="S100" s="34">
        <v>0</v>
      </c>
      <c r="T100" s="34">
        <f t="shared" ref="T100" si="631">SUM(T101:T103)</f>
        <v>0</v>
      </c>
      <c r="U100" s="34">
        <f t="shared" si="630"/>
        <v>0</v>
      </c>
      <c r="V100" s="34">
        <f t="shared" si="630"/>
        <v>0</v>
      </c>
      <c r="W100" s="34">
        <f t="shared" si="630"/>
        <v>10</v>
      </c>
      <c r="X100" s="34">
        <f t="shared" si="630"/>
        <v>430506.3089249999</v>
      </c>
      <c r="Y100" s="34">
        <f t="shared" si="630"/>
        <v>34</v>
      </c>
      <c r="Z100" s="34">
        <f t="shared" si="630"/>
        <v>1301288.0188</v>
      </c>
      <c r="AA100" s="34">
        <f t="shared" si="630"/>
        <v>0</v>
      </c>
      <c r="AB100" s="34">
        <f t="shared" si="630"/>
        <v>0</v>
      </c>
      <c r="AC100" s="34">
        <f t="shared" si="630"/>
        <v>0</v>
      </c>
      <c r="AD100" s="34">
        <f t="shared" si="630"/>
        <v>0</v>
      </c>
      <c r="AE100" s="34">
        <f t="shared" si="630"/>
        <v>0</v>
      </c>
      <c r="AF100" s="34">
        <f t="shared" si="630"/>
        <v>0</v>
      </c>
      <c r="AG100" s="34">
        <f t="shared" si="630"/>
        <v>97</v>
      </c>
      <c r="AH100" s="34">
        <f t="shared" si="630"/>
        <v>4151209.395025</v>
      </c>
      <c r="AI100" s="34">
        <f t="shared" si="630"/>
        <v>0</v>
      </c>
      <c r="AJ100" s="34">
        <f t="shared" si="630"/>
        <v>0</v>
      </c>
      <c r="AK100" s="34">
        <f t="shared" si="630"/>
        <v>0</v>
      </c>
      <c r="AL100" s="34">
        <f t="shared" si="630"/>
        <v>0</v>
      </c>
      <c r="AM100" s="34">
        <f t="shared" si="630"/>
        <v>0</v>
      </c>
      <c r="AN100" s="34">
        <f t="shared" si="630"/>
        <v>0</v>
      </c>
      <c r="AO100" s="34">
        <f t="shared" si="630"/>
        <v>55</v>
      </c>
      <c r="AP100" s="34">
        <f t="shared" si="630"/>
        <v>2597349.6897599995</v>
      </c>
      <c r="AQ100" s="34">
        <f t="shared" si="630"/>
        <v>0</v>
      </c>
      <c r="AR100" s="34">
        <f t="shared" si="630"/>
        <v>0</v>
      </c>
      <c r="AS100" s="34">
        <f t="shared" si="630"/>
        <v>239</v>
      </c>
      <c r="AT100" s="34">
        <f t="shared" si="630"/>
        <v>9930985.9220039994</v>
      </c>
      <c r="AU100" s="34">
        <f t="shared" si="630"/>
        <v>14</v>
      </c>
      <c r="AV100" s="34">
        <f t="shared" si="630"/>
        <v>752109.55512000003</v>
      </c>
      <c r="AW100" s="34">
        <f t="shared" si="630"/>
        <v>0</v>
      </c>
      <c r="AX100" s="34">
        <f t="shared" si="630"/>
        <v>0</v>
      </c>
      <c r="AY100" s="34">
        <f t="shared" si="630"/>
        <v>0</v>
      </c>
      <c r="AZ100" s="34">
        <f t="shared" si="630"/>
        <v>0</v>
      </c>
      <c r="BA100" s="34">
        <f t="shared" si="630"/>
        <v>42</v>
      </c>
      <c r="BB100" s="34">
        <f t="shared" si="630"/>
        <v>1108613.8123199998</v>
      </c>
      <c r="BC100" s="34">
        <f t="shared" si="630"/>
        <v>0</v>
      </c>
      <c r="BD100" s="34">
        <f t="shared" si="630"/>
        <v>0</v>
      </c>
      <c r="BE100" s="34">
        <f t="shared" si="630"/>
        <v>0</v>
      </c>
      <c r="BF100" s="34">
        <f t="shared" si="630"/>
        <v>0</v>
      </c>
      <c r="BG100" s="34">
        <f t="shared" si="630"/>
        <v>0</v>
      </c>
      <c r="BH100" s="34">
        <f t="shared" si="630"/>
        <v>0</v>
      </c>
      <c r="BI100" s="34">
        <f t="shared" si="630"/>
        <v>0</v>
      </c>
      <c r="BJ100" s="34">
        <f t="shared" si="630"/>
        <v>0</v>
      </c>
      <c r="BK100" s="34">
        <f t="shared" si="630"/>
        <v>801</v>
      </c>
      <c r="BL100" s="34">
        <f t="shared" si="630"/>
        <v>30239269.616902497</v>
      </c>
      <c r="BM100" s="34">
        <f t="shared" si="630"/>
        <v>163</v>
      </c>
      <c r="BN100" s="34">
        <f t="shared" si="630"/>
        <v>4788459.6736899996</v>
      </c>
      <c r="BO100" s="34">
        <f t="shared" si="630"/>
        <v>0</v>
      </c>
      <c r="BP100" s="34">
        <f t="shared" si="630"/>
        <v>0</v>
      </c>
      <c r="BQ100" s="34">
        <f t="shared" si="630"/>
        <v>0</v>
      </c>
      <c r="BR100" s="34">
        <f t="shared" si="630"/>
        <v>0</v>
      </c>
      <c r="BS100" s="34">
        <f t="shared" si="630"/>
        <v>0</v>
      </c>
      <c r="BT100" s="34">
        <f t="shared" si="630"/>
        <v>0</v>
      </c>
      <c r="BU100" s="34">
        <f t="shared" si="630"/>
        <v>0</v>
      </c>
      <c r="BV100" s="34">
        <f t="shared" si="630"/>
        <v>0</v>
      </c>
      <c r="BW100" s="34">
        <f t="shared" si="630"/>
        <v>0</v>
      </c>
      <c r="BX100" s="34">
        <f t="shared" si="630"/>
        <v>0</v>
      </c>
      <c r="BY100" s="34">
        <f t="shared" si="630"/>
        <v>0</v>
      </c>
      <c r="BZ100" s="34">
        <f t="shared" si="630"/>
        <v>0</v>
      </c>
      <c r="CA100" s="34">
        <f t="shared" ref="CA100:DS100" si="632">SUM(CA101:CA103)</f>
        <v>0</v>
      </c>
      <c r="CB100" s="34">
        <f t="shared" si="632"/>
        <v>0</v>
      </c>
      <c r="CC100" s="34">
        <f t="shared" si="632"/>
        <v>5</v>
      </c>
      <c r="CD100" s="34">
        <f t="shared" si="632"/>
        <v>172433.35199999998</v>
      </c>
      <c r="CE100" s="34">
        <f t="shared" si="632"/>
        <v>60</v>
      </c>
      <c r="CF100" s="34">
        <f t="shared" si="632"/>
        <v>2204839.7552999994</v>
      </c>
      <c r="CG100" s="34">
        <f t="shared" si="632"/>
        <v>0</v>
      </c>
      <c r="CH100" s="34">
        <f t="shared" si="632"/>
        <v>0</v>
      </c>
      <c r="CI100" s="34">
        <f t="shared" si="632"/>
        <v>27</v>
      </c>
      <c r="CJ100" s="34">
        <f t="shared" si="632"/>
        <v>932248.60091999988</v>
      </c>
      <c r="CK100" s="34">
        <f t="shared" si="632"/>
        <v>0</v>
      </c>
      <c r="CL100" s="34">
        <f t="shared" si="632"/>
        <v>0</v>
      </c>
      <c r="CM100" s="34">
        <f t="shared" si="632"/>
        <v>57</v>
      </c>
      <c r="CN100" s="34">
        <f t="shared" si="632"/>
        <v>2484508.677714</v>
      </c>
      <c r="CO100" s="34">
        <f t="shared" si="632"/>
        <v>24</v>
      </c>
      <c r="CP100" s="34">
        <f t="shared" si="632"/>
        <v>1272380.5866239998</v>
      </c>
      <c r="CQ100" s="47">
        <f t="shared" si="632"/>
        <v>8</v>
      </c>
      <c r="CR100" s="34">
        <f t="shared" si="632"/>
        <v>253375.96759999997</v>
      </c>
      <c r="CS100" s="34">
        <f t="shared" si="632"/>
        <v>10</v>
      </c>
      <c r="CT100" s="34">
        <f t="shared" si="632"/>
        <v>464192.17068000004</v>
      </c>
      <c r="CU100" s="34">
        <f t="shared" si="632"/>
        <v>0</v>
      </c>
      <c r="CV100" s="34">
        <f t="shared" si="632"/>
        <v>0</v>
      </c>
      <c r="CW100" s="34">
        <f t="shared" si="632"/>
        <v>9</v>
      </c>
      <c r="CX100" s="34">
        <f t="shared" si="632"/>
        <v>467215.90171200002</v>
      </c>
      <c r="CY100" s="34">
        <f t="shared" si="632"/>
        <v>14</v>
      </c>
      <c r="CZ100" s="34">
        <f t="shared" si="632"/>
        <v>617483.53867199994</v>
      </c>
      <c r="DA100" s="34">
        <f t="shared" si="632"/>
        <v>29</v>
      </c>
      <c r="DB100" s="34">
        <f t="shared" si="632"/>
        <v>1170202.7908619998</v>
      </c>
      <c r="DC100" s="34">
        <f t="shared" si="632"/>
        <v>23</v>
      </c>
      <c r="DD100" s="34">
        <f t="shared" si="632"/>
        <v>895737.57559999998</v>
      </c>
      <c r="DE100" s="34">
        <f t="shared" si="632"/>
        <v>6</v>
      </c>
      <c r="DF100" s="34">
        <f t="shared" si="632"/>
        <v>154349.35907999997</v>
      </c>
      <c r="DG100" s="34">
        <f t="shared" si="632"/>
        <v>0</v>
      </c>
      <c r="DH100" s="34">
        <f t="shared" si="632"/>
        <v>0</v>
      </c>
      <c r="DI100" s="34">
        <f t="shared" si="632"/>
        <v>14</v>
      </c>
      <c r="DJ100" s="34">
        <f t="shared" si="632"/>
        <v>594402.60095999995</v>
      </c>
      <c r="DK100" s="34">
        <f t="shared" si="632"/>
        <v>0</v>
      </c>
      <c r="DL100" s="34">
        <f t="shared" si="632"/>
        <v>0</v>
      </c>
      <c r="DM100" s="34">
        <f t="shared" si="632"/>
        <v>3</v>
      </c>
      <c r="DN100" s="34">
        <f t="shared" si="632"/>
        <v>298823.95448249998</v>
      </c>
      <c r="DO100" s="34">
        <f t="shared" si="632"/>
        <v>0</v>
      </c>
      <c r="DP100" s="34">
        <f t="shared" si="632"/>
        <v>0</v>
      </c>
      <c r="DQ100" s="34">
        <f t="shared" si="632"/>
        <v>1932</v>
      </c>
      <c r="DR100" s="34">
        <f t="shared" si="632"/>
        <v>75569313.356852993</v>
      </c>
      <c r="DS100" s="34">
        <f t="shared" si="632"/>
        <v>1932</v>
      </c>
      <c r="DT100" s="54">
        <f t="shared" ref="DT100" si="633">SUM(DS100/DQ100)</f>
        <v>1</v>
      </c>
    </row>
    <row r="101" spans="1:124" ht="30" customHeight="1" x14ac:dyDescent="0.25">
      <c r="A101" s="77"/>
      <c r="B101" s="35">
        <v>74</v>
      </c>
      <c r="C101" s="23" t="s">
        <v>226</v>
      </c>
      <c r="D101" s="79">
        <f t="shared" si="570"/>
        <v>19063</v>
      </c>
      <c r="E101" s="80">
        <v>18530</v>
      </c>
      <c r="F101" s="80">
        <v>18715</v>
      </c>
      <c r="G101" s="36">
        <v>0.84</v>
      </c>
      <c r="H101" s="25">
        <v>1</v>
      </c>
      <c r="I101" s="25">
        <v>1</v>
      </c>
      <c r="J101" s="26"/>
      <c r="K101" s="24">
        <v>1.4</v>
      </c>
      <c r="L101" s="24">
        <v>1.68</v>
      </c>
      <c r="M101" s="24">
        <v>2.23</v>
      </c>
      <c r="N101" s="24">
        <v>2.57</v>
      </c>
      <c r="O101" s="27">
        <v>34</v>
      </c>
      <c r="P101" s="27">
        <f t="shared" ref="P101:P103" si="634">(O101/12*5*$D101*$G101*$H101*$K101*P$11)+(O101/12*4*$E101*$G101*$I101*$K101*P$12)+(O101/12*3*$F101*$G101*$I101*$K101*P$12)</f>
        <v>798212.75379999995</v>
      </c>
      <c r="Q101" s="27">
        <v>10</v>
      </c>
      <c r="R101" s="27">
        <f t="shared" ref="R101:R103" si="635">(Q101/12*5*$D101*$G101*$H101*$K101*R$11)+(Q101/12*4*$E101*$G101*$I101*$K101*R$12)+(Q101/12*3*$F101*$G101*$I101*$K101*R$12)</f>
        <v>234768.45699999999</v>
      </c>
      <c r="S101" s="27">
        <v>0</v>
      </c>
      <c r="T101" s="27">
        <f t="shared" ref="T101:T103" si="636">(S101/12*5*$D101*$G101*$H101*$K101*T$11)+(S101/12*4*$E101*$G101*$I101*$K101*T$12)+(S101/12*3*$F101*$G101*$I101*$K101*T$12)</f>
        <v>0</v>
      </c>
      <c r="U101" s="27"/>
      <c r="V101" s="27">
        <f t="shared" ref="V101:V103" si="637">(U101/12*5*$D101*$G101*$H101*$K101*V$11)+(U101/12*4*$E101*$G101*$I101*$K101*V$12)+(U101/12*3*$F101*$G101*$I101*$K101*V$12)</f>
        <v>0</v>
      </c>
      <c r="W101" s="27">
        <v>4</v>
      </c>
      <c r="X101" s="27">
        <f t="shared" ref="X101:X103" si="638">(W101/12*5*$D101*$G101*$H101*$K101*X$11)+(W101/12*4*$E101*$G101*$I101*$K101*X$12)+(W101/12*3*$F101*$G101*$I101*$K101*X$12)</f>
        <v>94542.561959999992</v>
      </c>
      <c r="Y101" s="27">
        <v>14</v>
      </c>
      <c r="Z101" s="27">
        <f t="shared" ref="Z101:Z103" si="639">(Y101/12*5*$D101*$G101*$H101*$K101*Z$11)+(Y101/12*4*$E101*$G101*$I101*$K101*Z$12)+(Y101/12*3*$F101*$G101*$I101*$K101*Z$12)</f>
        <v>328675.83980000002</v>
      </c>
      <c r="AA101" s="27">
        <v>0</v>
      </c>
      <c r="AB101" s="27">
        <f t="shared" ref="AB101:AB103" si="640">(AA101/12*5*$D101*$G101*$H101*$K101*AB$11)+(AA101/12*4*$E101*$G101*$I101*$K101*AB$12)+(AA101/12*3*$F101*$G101*$I101*$K101*AB$12)</f>
        <v>0</v>
      </c>
      <c r="AC101" s="27">
        <v>0</v>
      </c>
      <c r="AD101" s="27">
        <f t="shared" ref="AD101:AD103" si="641">(AC101/12*5*$D101*$G101*$H101*$K101*AD$11)+(AC101/12*4*$E101*$G101*$I101*$K101*AD$12)+(AC101/12*3*$F101*$G101*$I101*$K101*AD$12)</f>
        <v>0</v>
      </c>
      <c r="AE101" s="27">
        <v>0</v>
      </c>
      <c r="AF101" s="27">
        <f t="shared" ref="AF101:AF103" si="642">(AE101/12*5*$D101*$G101*$H101*$K101*AF$11)+(AE101/12*4*$E101*$G101*$I101*$K101*AF$12)+(AE101/12*3*$F101*$G101*$I101*$K101*AF$12)</f>
        <v>0</v>
      </c>
      <c r="AG101" s="27">
        <v>25</v>
      </c>
      <c r="AH101" s="27">
        <f t="shared" ref="AH101:AH103" si="643">(AG101/12*5*$D101*$G101*$H101*$K101*AH$11)+(AG101/12*4*$E101*$G101*$I101*$K101*AH$12)+(AG101/12*3*$F101*$G101*$I101*$K101*AH$12)</f>
        <v>586921.14250000007</v>
      </c>
      <c r="AI101" s="27"/>
      <c r="AJ101" s="27">
        <f t="shared" ref="AJ101:AJ103" si="644">(AI101/12*5*$D101*$G101*$H101*$K101*AJ$11)+(AI101/12*4*$E101*$G101*$I101*$K101*AJ$12)+(AI101/12*3*$F101*$G101*$I101*$K101*AJ$12)</f>
        <v>0</v>
      </c>
      <c r="AK101" s="27"/>
      <c r="AL101" s="27">
        <f t="shared" ref="AL101:AL103" si="645">(AK101/12*5*$D101*$G101*$H101*$K101*AL$11)+(AK101/12*4*$E101*$G101*$I101*$K101*AL$12)+(AK101/12*3*$F101*$G101*$I101*$K101*AL$12)</f>
        <v>0</v>
      </c>
      <c r="AM101" s="30">
        <v>0</v>
      </c>
      <c r="AN101" s="27">
        <f t="shared" ref="AN101:AN103" si="646">(AM101/12*5*$D101*$G101*$H101*$K101*AN$11)+(AM101/12*4*$E101*$G101*$I101*$K101*AN$12)+(AM101/12*3*$F101*$G101*$I101*$K101*AN$12)</f>
        <v>0</v>
      </c>
      <c r="AO101" s="31">
        <v>17</v>
      </c>
      <c r="AP101" s="27">
        <f t="shared" ref="AP101:AP103" si="647">(AO101/12*5*$D101*$G101*$H101*$L101*AP$11)+(AO101/12*4*$E101*$G101*$I101*$L101*AP$12)+(AO101/12*3*$F101*$G101*$I101*$L101*AP$12)</f>
        <v>461320.31803199998</v>
      </c>
      <c r="AQ101" s="27">
        <v>0</v>
      </c>
      <c r="AR101" s="27">
        <f t="shared" ref="AR101:AR103" si="648">(AQ101/12*5*$D101*$G101*$H101*$L101*AR$11)+(AQ101/12*4*$E101*$G101*$I101*$L101*AR$12)+(AQ101/12*3*$F101*$G101*$I101*$L101*AR$12)</f>
        <v>0</v>
      </c>
      <c r="AS101" s="27">
        <v>123</v>
      </c>
      <c r="AT101" s="27">
        <f t="shared" ref="AT101:AT103" si="649">(AS101/12*5*$D101*$G101*$H101*$L101*AT$11)+(AS101/12*4*$E101*$G101*$I101*$L101*AT$12)+(AS101/12*3*$F101*$G101*$I101*$L101*AT$13)</f>
        <v>3337788.183408</v>
      </c>
      <c r="AU101" s="27">
        <v>2</v>
      </c>
      <c r="AV101" s="27">
        <f t="shared" ref="AV101:AV103" si="650">(AU101/12*5*$D101*$G101*$H101*$L101*AV$11)+(AU101/12*4*$E101*$G101*$I101*$L101*AV$12)+(AU101/12*3*$F101*$G101*$I101*$L101*AV$12)</f>
        <v>56008.158359999994</v>
      </c>
      <c r="AW101" s="27"/>
      <c r="AX101" s="27">
        <f t="shared" ref="AX101:AX103" si="651">(AW101/12*5*$D101*$G101*$H101*$K101*AX$11)+(AW101/12*4*$E101*$G101*$I101*$K101*AX$12)+(AW101/12*3*$F101*$G101*$I101*$K101*AX$12)</f>
        <v>0</v>
      </c>
      <c r="AY101" s="27"/>
      <c r="AZ101" s="27">
        <f t="shared" ref="AZ101:AZ103" si="652">(AY101/12*5*$D101*$G101*$H101*$K101*AZ$11)+(AY101/12*4*$E101*$G101*$I101*$K101*AZ$12)+(AY101/12*3*$F101*$G101*$I101*$K101*AZ$12)</f>
        <v>0</v>
      </c>
      <c r="BA101" s="27">
        <v>42</v>
      </c>
      <c r="BB101" s="27">
        <f t="shared" ref="BB101:BB103" si="653">(BA101/12*5*$D101*$G101*$H101*$L101*BB$11)+(BA101/12*4*$E101*$G101*$I101*$L101*BB$12)+(BA101/12*3*$F101*$G101*$I101*$L101*BB$12)</f>
        <v>1108613.8123199998</v>
      </c>
      <c r="BC101" s="27">
        <v>0</v>
      </c>
      <c r="BD101" s="27">
        <f t="shared" ref="BD101:BD103" si="654">(BC101/12*5*$D101*$G101*$H101*$K101*BD$11)+(BC101/12*4*$E101*$G101*$I101*$K101*BD$12)+(BC101/12*3*$F101*$G101*$I101*$K101*BD$12)</f>
        <v>0</v>
      </c>
      <c r="BE101" s="27">
        <v>0</v>
      </c>
      <c r="BF101" s="27">
        <f t="shared" ref="BF101:BF103" si="655">(BE101/12*5*$D101*$G101*$H101*$K101*BF$11)+(BE101/12*4*$E101*$G101*$I101*$K101*BF$12)+(BE101/12*3*$F101*$G101*$I101*$K101*BF$12)</f>
        <v>0</v>
      </c>
      <c r="BG101" s="27">
        <v>0</v>
      </c>
      <c r="BH101" s="27">
        <f t="shared" ref="BH101:BH103" si="656">(BG101/12*5*$D101*$G101*$H101*$K101*BH$11)+(BG101/12*4*$E101*$G101*$I101*$K101*BH$12)+(BG101/12*3*$F101*$G101*$I101*$K101*BH$12)</f>
        <v>0</v>
      </c>
      <c r="BI101" s="27">
        <v>0</v>
      </c>
      <c r="BJ101" s="27">
        <f t="shared" ref="BJ101:BJ103" si="657">(BI101/12*5*$D101*$G101*$H101*$L101*BJ$11)+(BI101/12*4*$E101*$G101*$I101*$L101*BJ$12)+(BI101/12*3*$F101*$G101*$I101*$L101*BJ$12)</f>
        <v>0</v>
      </c>
      <c r="BK101" s="27">
        <v>357</v>
      </c>
      <c r="BL101" s="27">
        <f t="shared" ref="BL101:BL103" si="658">(BK101/12*5*$D101*$G101*$H101*$K101*BL$11)+(BK101/12*4*$E101*$G101*$I101*$K101*BL$12)+(BK101/12*3*$F101*$G101*$I101*$K101*BL$12)</f>
        <v>8437923.6549299993</v>
      </c>
      <c r="BM101" s="27">
        <v>120</v>
      </c>
      <c r="BN101" s="27">
        <f t="shared" ref="BN101:BN103" si="659">(BM101/12*5*$D101*$G101*$H101*$K101*BN$11)+(BM101/12*4*$E101*$G101*$I101*$K101*BN$12)+(BM101/12*3*$F101*$G101*$I101*$K101*BN$13)</f>
        <v>2713648.9295999999</v>
      </c>
      <c r="BO101" s="37">
        <v>0</v>
      </c>
      <c r="BP101" s="27">
        <f t="shared" ref="BP101:BP103" si="660">(BO101/12*5*$D101*$G101*$H101*$L101*BP$11)+(BO101/12*4*$E101*$G101*$I101*$L101*BP$12)+(BO101/12*3*$F101*$G101*$I101*$L101*BP$12)</f>
        <v>0</v>
      </c>
      <c r="BQ101" s="27">
        <v>0</v>
      </c>
      <c r="BR101" s="27">
        <f t="shared" ref="BR101:BR103" si="661">(BQ101/12*5*$D101*$G101*$H101*$L101*BR$11)+(BQ101/12*4*$E101*$G101*$I101*$L101*BR$12)+(BQ101/12*3*$F101*$G101*$I101*$L101*BR$12)</f>
        <v>0</v>
      </c>
      <c r="BS101" s="27">
        <v>0</v>
      </c>
      <c r="BT101" s="27">
        <f t="shared" ref="BT101:BT103" si="662">(BS101/12*5*$D101*$G101*$H101*$K101*BT$11)+(BS101/12*4*$E101*$G101*$I101*$K101*BT$12)+(BS101/12*3*$F101*$G101*$I101*$K101*BT$12)</f>
        <v>0</v>
      </c>
      <c r="BU101" s="27">
        <v>0</v>
      </c>
      <c r="BV101" s="27">
        <f t="shared" ref="BV101:BV103" si="663">(BU101/12*5*$D101*$G101*$H101*$K101*BV$11)+(BU101/12*4*$E101*$G101*$I101*$K101*BV$12)+(BU101/12*3*$F101*$G101*$I101*$K101*BV$12)</f>
        <v>0</v>
      </c>
      <c r="BW101" s="27">
        <v>0</v>
      </c>
      <c r="BX101" s="27">
        <f t="shared" ref="BX101:BX103" si="664">(BW101/12*5*$D101*$G101*$H101*$L101*BX$11)+(BW101/12*4*$E101*$G101*$I101*$L101*BX$12)+(BW101/12*3*$F101*$G101*$I101*$L101*BX$12)</f>
        <v>0</v>
      </c>
      <c r="BY101" s="27"/>
      <c r="BZ101" s="27">
        <f t="shared" ref="BZ101:BZ103" si="665">(BY101/12*5*$D101*$G101*$H101*$L101*BZ$11)+(BY101/12*4*$E101*$G101*$I101*$L101*BZ$12)+(BY101/12*3*$F101*$G101*$I101*$L101*BZ$12)</f>
        <v>0</v>
      </c>
      <c r="CA101" s="27">
        <v>0</v>
      </c>
      <c r="CB101" s="27">
        <f t="shared" ref="CB101:CB103" si="666">(CA101/12*5*$D101*$G101*$H101*$K101*CB$11)+(CA101/12*4*$E101*$G101*$I101*$K101*CB$12)+(CA101/12*3*$F101*$G101*$I101*$K101*CB$12)</f>
        <v>0</v>
      </c>
      <c r="CC101" s="27">
        <v>3</v>
      </c>
      <c r="CD101" s="27">
        <f t="shared" ref="CD101:CD103" si="667">(CC101/12*5*$D101*$G101*$H101*$L101*CD$11)+(CC101/12*4*$E101*$G101*$I101*$L101*CD$12)+(CC101/12*3*$F101*$G101*$I101*$L101*CD$12)</f>
        <v>72422.007840000006</v>
      </c>
      <c r="CE101" s="27">
        <v>25</v>
      </c>
      <c r="CF101" s="27">
        <f t="shared" ref="CF101:CF103" si="668">(CE101/12*5*$D101*$G101*$H101*$K101*CF$11)+(CE101/12*4*$E101*$G101*$I101*$K101*CF$12)+(CE101/12*3*$F101*$G101*$I101*$K101*CF$12)</f>
        <v>565343.527</v>
      </c>
      <c r="CG101" s="27"/>
      <c r="CH101" s="27">
        <f t="shared" ref="CH101:CH103" si="669">(CG101/12*5*$D101*$G101*$H101*$K101*CH$11)+(CG101/12*4*$E101*$G101*$I101*$K101*CH$12)+(CG101/12*3*$F101*$G101*$I101*$K101*CH$12)</f>
        <v>0</v>
      </c>
      <c r="CI101" s="27"/>
      <c r="CJ101" s="27">
        <f t="shared" ref="CJ101:CJ103" si="670">(CI101/12*5*$D101*$G101*$H101*$K101*CJ$11)+(CI101/12*4*$E101*$G101*$I101*$K101*CJ$12)+(CI101/12*3*$F101*$G101*$I101*$K101*CJ$12)</f>
        <v>0</v>
      </c>
      <c r="CK101" s="27"/>
      <c r="CL101" s="27">
        <f t="shared" ref="CL101:CL103" si="671">(CK101/12*5*$D101*$G101*$H101*$K101*CL$11)+(CK101/12*4*$E101*$G101*$I101*$K101*CL$12)+(CK101/12*3*$F101*$G101*$I101*$K101*CL$12)</f>
        <v>0</v>
      </c>
      <c r="CM101" s="27">
        <v>24</v>
      </c>
      <c r="CN101" s="27">
        <f t="shared" ref="CN101:CN103" si="672">(CM101/12*5*$D101*$G101*$H101*$L101*CN$11)+(CM101/12*4*$E101*$G101*$I101*$L101*CN$12)+(CM101/12*3*$F101*$G101*$I101*$L101*CN$12)</f>
        <v>645626.38492799993</v>
      </c>
      <c r="CO101" s="27">
        <v>8</v>
      </c>
      <c r="CP101" s="27">
        <f t="shared" ref="CP101:CP103" si="673">(CO101/12*5*$D101*$G101*$H101*$L101*CP$11)+(CO101/12*4*$E101*$G101*$I101*$L101*CP$12)+(CO101/12*3*$F101*$G101*$I101*$L101*CP$12)</f>
        <v>247407.33628799993</v>
      </c>
      <c r="CQ101" s="32">
        <v>6</v>
      </c>
      <c r="CR101" s="27">
        <f t="shared" ref="CR101:CR103" si="674">(CQ101/12*5*$D101*$G101*$H101*$K101*CR$11)+(CQ101/12*4*$E101*$G101*$I101*$K101*CR$12)+(CQ101/12*3*$F101*$G101*$I101*$K101*CR$12)</f>
        <v>149884.37519999998</v>
      </c>
      <c r="CS101" s="27">
        <v>5</v>
      </c>
      <c r="CT101" s="27">
        <f t="shared" ref="CT101:CT103" si="675">(CS101/12*5*$D101*$G101*$H101*$L101*CT$11)+(CS101/12*4*$E101*$G101*$I101*$L101*CT$12)+(CS101/12*3*$F101*$G101*$I101*$L101*CT$12)</f>
        <v>151132.33464000002</v>
      </c>
      <c r="CU101" s="27"/>
      <c r="CV101" s="27">
        <f t="shared" ref="CV101:CV103" si="676">(CU101/12*5*$D101*$G101*$H101*$L101*CV$11)+(CU101/12*4*$E101*$G101*$I101*$L101*CV$12)+(CU101/12*3*$F101*$G101*$I101*$L101*CV$12)</f>
        <v>0</v>
      </c>
      <c r="CW101" s="27">
        <v>3</v>
      </c>
      <c r="CX101" s="27">
        <f t="shared" ref="CX101:CX103" si="677">(CW101/12*5*$D101*$G101*$H101*$L101*CX$11)+(CW101/12*4*$E101*$G101*$I101*$L101*CX$12)+(CW101/12*3*$F101*$G101*$I101*$L101*CX$12)</f>
        <v>90847.536443999983</v>
      </c>
      <c r="CY101" s="27">
        <v>8</v>
      </c>
      <c r="CZ101" s="27">
        <f t="shared" ref="CZ101:CZ103" si="678">(CY101/12*5*$D101*$G101*$H101*$L101*CZ$11)+(CY101/12*4*$E101*$G101*$I101*$L101*CZ$12)+(CY101/12*3*$F101*$G101*$I101*$L101*CZ$12)</f>
        <v>241811.73542399995</v>
      </c>
      <c r="DA101" s="27">
        <v>20</v>
      </c>
      <c r="DB101" s="27">
        <f t="shared" ref="DB101:DB103" si="679">(DA101/12*5*$D101*$G101*$H101*$L101*DB$11)+(DA101/12*4*$E101*$G101*$I101*$L101*DB$12)+(DA101/12*3*$F101*$G101*$I101*$L101*DB$12)</f>
        <v>605650.24295999995</v>
      </c>
      <c r="DC101" s="27">
        <v>11</v>
      </c>
      <c r="DD101" s="27">
        <f t="shared" ref="DD101:DD103" si="680">(DC101/12*5*$D101*$G101*$H101*$K101*DD$11)+(DC101/12*4*$E101*$G101*$I101*$K101*DD$12)+(DC101/12*3*$F101*$G101*$I101*$K101*DD$12)</f>
        <v>274788.02119999996</v>
      </c>
      <c r="DE101" s="27">
        <v>6</v>
      </c>
      <c r="DF101" s="27">
        <f t="shared" ref="DF101:DF103" si="681">(DE101/12*5*$D101*$G101*$H101*$K101*DF$11)+(DE101/12*4*$E101*$G101*$I101*$K101*DF$12)+(DE101/12*3*$F101*$G101*$I101*$K101*DF$12)</f>
        <v>154349.35907999997</v>
      </c>
      <c r="DG101" s="27"/>
      <c r="DH101" s="27">
        <f t="shared" ref="DH101:DH103" si="682">(DG101/12*5*$D101*$G101*$H101*$L101*DH$11)+(DG101/12*4*$E101*$G101*$I101*$L101*DH$12)+(DG101/12*3*$F101*$G101*$I101*$L101*DH$12)</f>
        <v>0</v>
      </c>
      <c r="DI101" s="27">
        <v>10</v>
      </c>
      <c r="DJ101" s="27">
        <f t="shared" ref="DJ101:DJ103" si="683">(DI101/12*5*$D101*$G101*$H101*$L101*DJ$11)+(DI101/12*4*$E101*$G101*$I101*$L101*DJ$12)+(DI101/12*3*$F101*$G101*$I101*$L101*DJ$12)</f>
        <v>325063.92240000004</v>
      </c>
      <c r="DK101" s="27"/>
      <c r="DL101" s="27">
        <f t="shared" ref="DL101:DL103" si="684">(DK101/12*5*$D101*$G101*$H101*$M101*DL$11)+(DK101/12*4*$E101*$G101*$I101*$M101*DL$12)+(DK101/12*3*$F101*$G101*$I101*$M101*DL$12)</f>
        <v>0</v>
      </c>
      <c r="DM101" s="27"/>
      <c r="DN101" s="27">
        <f t="shared" si="292"/>
        <v>0</v>
      </c>
      <c r="DO101" s="27"/>
      <c r="DP101" s="27">
        <f t="shared" si="566"/>
        <v>0</v>
      </c>
      <c r="DQ101" s="27">
        <f t="shared" ref="DQ101:DR103" si="685">SUM(O101,Q101,S101,U101,W101,Y101,AA101,AC101,AE101,AG101,AI101,AK101,AM101,AO101,AQ101,AS101,AU101,AW101,AY101,BA101,BC101,BE101,BG101,BI101,BK101,BM101,BO101,BQ101,BS101,BU101,BW101,BY101,CA101,CC101,CE101,CG101,CI101,CK101,CM101,CO101,CQ101,CS101,CU101,CW101,CY101,DA101,DC101,DE101,DG101,DI101,DK101,DM101,DO101)</f>
        <v>877</v>
      </c>
      <c r="DR101" s="27">
        <f t="shared" si="685"/>
        <v>21682750.595114004</v>
      </c>
      <c r="DS101" s="38">
        <f>ROUND(DQ101*I101,0)</f>
        <v>877</v>
      </c>
      <c r="DT101" s="67">
        <f t="shared" si="569"/>
        <v>1</v>
      </c>
    </row>
    <row r="102" spans="1:124" ht="30" customHeight="1" x14ac:dyDescent="0.25">
      <c r="A102" s="77"/>
      <c r="B102" s="35">
        <v>75</v>
      </c>
      <c r="C102" s="23" t="s">
        <v>227</v>
      </c>
      <c r="D102" s="79">
        <f t="shared" si="570"/>
        <v>19063</v>
      </c>
      <c r="E102" s="80">
        <v>18530</v>
      </c>
      <c r="F102" s="80">
        <v>18715</v>
      </c>
      <c r="G102" s="36">
        <v>1.74</v>
      </c>
      <c r="H102" s="25">
        <v>1</v>
      </c>
      <c r="I102" s="25">
        <v>1</v>
      </c>
      <c r="J102" s="26"/>
      <c r="K102" s="24">
        <v>1.4</v>
      </c>
      <c r="L102" s="24">
        <v>1.68</v>
      </c>
      <c r="M102" s="24">
        <v>2.23</v>
      </c>
      <c r="N102" s="24">
        <v>2.57</v>
      </c>
      <c r="O102" s="27">
        <v>82</v>
      </c>
      <c r="P102" s="27">
        <f t="shared" si="634"/>
        <v>3987709.9338999996</v>
      </c>
      <c r="Q102" s="27">
        <v>50</v>
      </c>
      <c r="R102" s="27">
        <f t="shared" si="635"/>
        <v>2431530.4475000007</v>
      </c>
      <c r="S102" s="27">
        <v>0</v>
      </c>
      <c r="T102" s="27">
        <f t="shared" si="636"/>
        <v>0</v>
      </c>
      <c r="U102" s="27"/>
      <c r="V102" s="27">
        <f t="shared" si="637"/>
        <v>0</v>
      </c>
      <c r="W102" s="27">
        <v>4</v>
      </c>
      <c r="X102" s="27">
        <f t="shared" si="638"/>
        <v>195838.16405999998</v>
      </c>
      <c r="Y102" s="27">
        <v>20</v>
      </c>
      <c r="Z102" s="27">
        <f t="shared" si="639"/>
        <v>972612.179</v>
      </c>
      <c r="AA102" s="27">
        <v>0</v>
      </c>
      <c r="AB102" s="27">
        <f t="shared" si="640"/>
        <v>0</v>
      </c>
      <c r="AC102" s="27">
        <v>0</v>
      </c>
      <c r="AD102" s="27">
        <f t="shared" si="641"/>
        <v>0</v>
      </c>
      <c r="AE102" s="27">
        <v>0</v>
      </c>
      <c r="AF102" s="27">
        <f t="shared" si="642"/>
        <v>0</v>
      </c>
      <c r="AG102" s="27">
        <v>69</v>
      </c>
      <c r="AH102" s="27">
        <f t="shared" si="643"/>
        <v>3355512.01755</v>
      </c>
      <c r="AI102" s="27"/>
      <c r="AJ102" s="27">
        <f t="shared" si="644"/>
        <v>0</v>
      </c>
      <c r="AK102" s="27"/>
      <c r="AL102" s="27">
        <f t="shared" si="645"/>
        <v>0</v>
      </c>
      <c r="AM102" s="30">
        <v>0</v>
      </c>
      <c r="AN102" s="27">
        <f t="shared" si="646"/>
        <v>0</v>
      </c>
      <c r="AO102" s="31">
        <v>38</v>
      </c>
      <c r="AP102" s="27">
        <f t="shared" si="647"/>
        <v>2136029.3717279998</v>
      </c>
      <c r="AQ102" s="27">
        <v>0</v>
      </c>
      <c r="AR102" s="27">
        <f t="shared" si="648"/>
        <v>0</v>
      </c>
      <c r="AS102" s="27">
        <v>113</v>
      </c>
      <c r="AT102" s="27">
        <f t="shared" si="649"/>
        <v>6351876.8159279991</v>
      </c>
      <c r="AU102" s="27">
        <v>12</v>
      </c>
      <c r="AV102" s="27">
        <f t="shared" si="650"/>
        <v>696101.39676000003</v>
      </c>
      <c r="AW102" s="27"/>
      <c r="AX102" s="27">
        <f t="shared" si="651"/>
        <v>0</v>
      </c>
      <c r="AY102" s="27"/>
      <c r="AZ102" s="27">
        <f t="shared" si="652"/>
        <v>0</v>
      </c>
      <c r="BA102" s="27"/>
      <c r="BB102" s="27">
        <f t="shared" si="653"/>
        <v>0</v>
      </c>
      <c r="BC102" s="27">
        <v>0</v>
      </c>
      <c r="BD102" s="27">
        <f t="shared" si="654"/>
        <v>0</v>
      </c>
      <c r="BE102" s="27">
        <v>0</v>
      </c>
      <c r="BF102" s="27">
        <f t="shared" si="655"/>
        <v>0</v>
      </c>
      <c r="BG102" s="27">
        <v>0</v>
      </c>
      <c r="BH102" s="27">
        <f t="shared" si="656"/>
        <v>0</v>
      </c>
      <c r="BI102" s="27">
        <v>0</v>
      </c>
      <c r="BJ102" s="27">
        <f t="shared" si="657"/>
        <v>0</v>
      </c>
      <c r="BK102" s="27">
        <v>441</v>
      </c>
      <c r="BL102" s="27">
        <f t="shared" si="658"/>
        <v>21591157.587614998</v>
      </c>
      <c r="BM102" s="27">
        <v>40</v>
      </c>
      <c r="BN102" s="27">
        <f t="shared" si="659"/>
        <v>1873709.9751999998</v>
      </c>
      <c r="BO102" s="37">
        <v>0</v>
      </c>
      <c r="BP102" s="27">
        <f t="shared" si="660"/>
        <v>0</v>
      </c>
      <c r="BQ102" s="27">
        <v>0</v>
      </c>
      <c r="BR102" s="27">
        <f t="shared" si="661"/>
        <v>0</v>
      </c>
      <c r="BS102" s="27">
        <v>0</v>
      </c>
      <c r="BT102" s="27">
        <f t="shared" si="662"/>
        <v>0</v>
      </c>
      <c r="BU102" s="27">
        <v>0</v>
      </c>
      <c r="BV102" s="27">
        <f t="shared" si="663"/>
        <v>0</v>
      </c>
      <c r="BW102" s="27">
        <v>0</v>
      </c>
      <c r="BX102" s="27">
        <f t="shared" si="664"/>
        <v>0</v>
      </c>
      <c r="BY102" s="27"/>
      <c r="BZ102" s="27">
        <f t="shared" si="665"/>
        <v>0</v>
      </c>
      <c r="CA102" s="27">
        <v>0</v>
      </c>
      <c r="CB102" s="27">
        <f t="shared" si="666"/>
        <v>0</v>
      </c>
      <c r="CC102" s="27">
        <v>2</v>
      </c>
      <c r="CD102" s="27">
        <f t="shared" si="667"/>
        <v>100011.34415999998</v>
      </c>
      <c r="CE102" s="27">
        <v>35</v>
      </c>
      <c r="CF102" s="27">
        <f t="shared" si="668"/>
        <v>1639496.2282999996</v>
      </c>
      <c r="CG102" s="27"/>
      <c r="CH102" s="27">
        <f t="shared" si="669"/>
        <v>0</v>
      </c>
      <c r="CI102" s="27">
        <v>27</v>
      </c>
      <c r="CJ102" s="27">
        <f t="shared" si="670"/>
        <v>932248.60091999988</v>
      </c>
      <c r="CK102" s="27"/>
      <c r="CL102" s="27">
        <f t="shared" si="671"/>
        <v>0</v>
      </c>
      <c r="CM102" s="27">
        <v>33</v>
      </c>
      <c r="CN102" s="27">
        <f t="shared" si="672"/>
        <v>1838882.2927860001</v>
      </c>
      <c r="CO102" s="27">
        <v>16</v>
      </c>
      <c r="CP102" s="27">
        <f t="shared" si="673"/>
        <v>1024973.2503359998</v>
      </c>
      <c r="CQ102" s="32">
        <v>2</v>
      </c>
      <c r="CR102" s="27">
        <f t="shared" si="674"/>
        <v>103491.59239999998</v>
      </c>
      <c r="CS102" s="27">
        <v>5</v>
      </c>
      <c r="CT102" s="27">
        <f t="shared" si="675"/>
        <v>313059.83604000002</v>
      </c>
      <c r="CU102" s="27"/>
      <c r="CV102" s="27">
        <f t="shared" si="676"/>
        <v>0</v>
      </c>
      <c r="CW102" s="27">
        <v>6</v>
      </c>
      <c r="CX102" s="27">
        <f t="shared" si="677"/>
        <v>376368.36526800005</v>
      </c>
      <c r="CY102" s="27">
        <v>6</v>
      </c>
      <c r="CZ102" s="27">
        <f t="shared" si="678"/>
        <v>375671.80324799998</v>
      </c>
      <c r="DA102" s="27">
        <v>9</v>
      </c>
      <c r="DB102" s="27">
        <f t="shared" si="679"/>
        <v>564552.5479019999</v>
      </c>
      <c r="DC102" s="27">
        <v>12</v>
      </c>
      <c r="DD102" s="27">
        <f t="shared" si="680"/>
        <v>620949.55440000002</v>
      </c>
      <c r="DE102" s="27"/>
      <c r="DF102" s="27">
        <f t="shared" si="681"/>
        <v>0</v>
      </c>
      <c r="DG102" s="27"/>
      <c r="DH102" s="27">
        <f t="shared" si="682"/>
        <v>0</v>
      </c>
      <c r="DI102" s="27">
        <v>4</v>
      </c>
      <c r="DJ102" s="27">
        <f t="shared" si="683"/>
        <v>269338.67855999997</v>
      </c>
      <c r="DK102" s="27"/>
      <c r="DL102" s="27">
        <f t="shared" si="684"/>
        <v>0</v>
      </c>
      <c r="DM102" s="27">
        <v>3</v>
      </c>
      <c r="DN102" s="27">
        <f t="shared" si="292"/>
        <v>298823.95448249998</v>
      </c>
      <c r="DO102" s="27"/>
      <c r="DP102" s="27">
        <f t="shared" si="566"/>
        <v>0</v>
      </c>
      <c r="DQ102" s="27">
        <f t="shared" si="685"/>
        <v>1029</v>
      </c>
      <c r="DR102" s="27">
        <f t="shared" si="685"/>
        <v>52049945.938043498</v>
      </c>
      <c r="DS102" s="38">
        <f>ROUND(DQ102*I102,0)</f>
        <v>1029</v>
      </c>
      <c r="DT102" s="67">
        <f t="shared" si="569"/>
        <v>1</v>
      </c>
    </row>
    <row r="103" spans="1:124" ht="30" customHeight="1" x14ac:dyDescent="0.25">
      <c r="A103" s="77"/>
      <c r="B103" s="35">
        <v>76</v>
      </c>
      <c r="C103" s="23" t="s">
        <v>228</v>
      </c>
      <c r="D103" s="79">
        <f t="shared" si="570"/>
        <v>19063</v>
      </c>
      <c r="E103" s="80">
        <v>18530</v>
      </c>
      <c r="F103" s="80">
        <v>18715</v>
      </c>
      <c r="G103" s="36">
        <v>2.4900000000000002</v>
      </c>
      <c r="H103" s="25">
        <v>1</v>
      </c>
      <c r="I103" s="25">
        <v>1</v>
      </c>
      <c r="J103" s="26"/>
      <c r="K103" s="24">
        <v>1.4</v>
      </c>
      <c r="L103" s="24">
        <v>1.68</v>
      </c>
      <c r="M103" s="24">
        <v>2.23</v>
      </c>
      <c r="N103" s="24">
        <v>2.57</v>
      </c>
      <c r="O103" s="27">
        <v>7</v>
      </c>
      <c r="P103" s="27">
        <f t="shared" si="634"/>
        <v>487144.54827500007</v>
      </c>
      <c r="Q103" s="27">
        <v>5</v>
      </c>
      <c r="R103" s="27">
        <f t="shared" si="635"/>
        <v>347960.39162500005</v>
      </c>
      <c r="S103" s="27">
        <v>0</v>
      </c>
      <c r="T103" s="27">
        <f t="shared" si="636"/>
        <v>0</v>
      </c>
      <c r="U103" s="27"/>
      <c r="V103" s="27">
        <f t="shared" si="637"/>
        <v>0</v>
      </c>
      <c r="W103" s="27">
        <v>2</v>
      </c>
      <c r="X103" s="27">
        <f t="shared" si="638"/>
        <v>140125.58290499999</v>
      </c>
      <c r="Y103" s="27">
        <v>0</v>
      </c>
      <c r="Z103" s="27">
        <f t="shared" si="639"/>
        <v>0</v>
      </c>
      <c r="AA103" s="27">
        <v>0</v>
      </c>
      <c r="AB103" s="27">
        <f t="shared" si="640"/>
        <v>0</v>
      </c>
      <c r="AC103" s="27">
        <v>0</v>
      </c>
      <c r="AD103" s="27">
        <f t="shared" si="641"/>
        <v>0</v>
      </c>
      <c r="AE103" s="27">
        <v>0</v>
      </c>
      <c r="AF103" s="27">
        <f t="shared" si="642"/>
        <v>0</v>
      </c>
      <c r="AG103" s="27">
        <v>3</v>
      </c>
      <c r="AH103" s="27">
        <f t="shared" si="643"/>
        <v>208776.23497500003</v>
      </c>
      <c r="AI103" s="27"/>
      <c r="AJ103" s="27">
        <f t="shared" si="644"/>
        <v>0</v>
      </c>
      <c r="AK103" s="27"/>
      <c r="AL103" s="27">
        <f t="shared" si="645"/>
        <v>0</v>
      </c>
      <c r="AM103" s="30">
        <v>0</v>
      </c>
      <c r="AN103" s="27">
        <f t="shared" si="646"/>
        <v>0</v>
      </c>
      <c r="AO103" s="31">
        <v>0</v>
      </c>
      <c r="AP103" s="27">
        <f t="shared" si="647"/>
        <v>0</v>
      </c>
      <c r="AQ103" s="27">
        <v>0</v>
      </c>
      <c r="AR103" s="27">
        <f t="shared" si="648"/>
        <v>0</v>
      </c>
      <c r="AS103" s="27">
        <v>3</v>
      </c>
      <c r="AT103" s="27">
        <f t="shared" si="649"/>
        <v>241320.92266800004</v>
      </c>
      <c r="AU103" s="27"/>
      <c r="AV103" s="27">
        <f t="shared" si="650"/>
        <v>0</v>
      </c>
      <c r="AW103" s="27"/>
      <c r="AX103" s="27">
        <f t="shared" si="651"/>
        <v>0</v>
      </c>
      <c r="AY103" s="27"/>
      <c r="AZ103" s="27">
        <f t="shared" si="652"/>
        <v>0</v>
      </c>
      <c r="BA103" s="27"/>
      <c r="BB103" s="27">
        <f t="shared" si="653"/>
        <v>0</v>
      </c>
      <c r="BC103" s="27">
        <v>0</v>
      </c>
      <c r="BD103" s="27">
        <f t="shared" si="654"/>
        <v>0</v>
      </c>
      <c r="BE103" s="27">
        <v>0</v>
      </c>
      <c r="BF103" s="27">
        <f t="shared" si="655"/>
        <v>0</v>
      </c>
      <c r="BG103" s="27">
        <v>0</v>
      </c>
      <c r="BH103" s="27">
        <f t="shared" si="656"/>
        <v>0</v>
      </c>
      <c r="BI103" s="27">
        <v>0</v>
      </c>
      <c r="BJ103" s="27">
        <f t="shared" si="657"/>
        <v>0</v>
      </c>
      <c r="BK103" s="27">
        <v>3</v>
      </c>
      <c r="BL103" s="27">
        <f t="shared" si="658"/>
        <v>210188.3743575</v>
      </c>
      <c r="BM103" s="27">
        <v>3</v>
      </c>
      <c r="BN103" s="27">
        <f t="shared" si="659"/>
        <v>201100.76889000001</v>
      </c>
      <c r="BO103" s="37">
        <v>0</v>
      </c>
      <c r="BP103" s="27">
        <f t="shared" si="660"/>
        <v>0</v>
      </c>
      <c r="BQ103" s="27">
        <v>0</v>
      </c>
      <c r="BR103" s="27">
        <f t="shared" si="661"/>
        <v>0</v>
      </c>
      <c r="BS103" s="27">
        <v>0</v>
      </c>
      <c r="BT103" s="27">
        <f t="shared" si="662"/>
        <v>0</v>
      </c>
      <c r="BU103" s="27">
        <v>0</v>
      </c>
      <c r="BV103" s="27">
        <f t="shared" si="663"/>
        <v>0</v>
      </c>
      <c r="BW103" s="27">
        <v>0</v>
      </c>
      <c r="BX103" s="27">
        <f t="shared" si="664"/>
        <v>0</v>
      </c>
      <c r="BY103" s="27"/>
      <c r="BZ103" s="27">
        <f t="shared" si="665"/>
        <v>0</v>
      </c>
      <c r="CA103" s="27">
        <v>0</v>
      </c>
      <c r="CB103" s="27">
        <f t="shared" si="666"/>
        <v>0</v>
      </c>
      <c r="CC103" s="27">
        <v>0</v>
      </c>
      <c r="CD103" s="27">
        <f t="shared" si="667"/>
        <v>0</v>
      </c>
      <c r="CE103" s="27"/>
      <c r="CF103" s="27">
        <f t="shared" si="668"/>
        <v>0</v>
      </c>
      <c r="CG103" s="27"/>
      <c r="CH103" s="27">
        <f t="shared" si="669"/>
        <v>0</v>
      </c>
      <c r="CI103" s="27"/>
      <c r="CJ103" s="27">
        <f t="shared" si="670"/>
        <v>0</v>
      </c>
      <c r="CK103" s="27"/>
      <c r="CL103" s="27">
        <f t="shared" si="671"/>
        <v>0</v>
      </c>
      <c r="CM103" s="27"/>
      <c r="CN103" s="27">
        <f t="shared" si="672"/>
        <v>0</v>
      </c>
      <c r="CO103" s="27"/>
      <c r="CP103" s="27">
        <f t="shared" si="673"/>
        <v>0</v>
      </c>
      <c r="CQ103" s="32"/>
      <c r="CR103" s="27">
        <f t="shared" si="674"/>
        <v>0</v>
      </c>
      <c r="CS103" s="27"/>
      <c r="CT103" s="27">
        <f t="shared" si="675"/>
        <v>0</v>
      </c>
      <c r="CU103" s="27"/>
      <c r="CV103" s="27">
        <f t="shared" si="676"/>
        <v>0</v>
      </c>
      <c r="CW103" s="27"/>
      <c r="CX103" s="27">
        <f t="shared" si="677"/>
        <v>0</v>
      </c>
      <c r="CY103" s="27"/>
      <c r="CZ103" s="27">
        <f t="shared" si="678"/>
        <v>0</v>
      </c>
      <c r="DA103" s="27"/>
      <c r="DB103" s="27">
        <f t="shared" si="679"/>
        <v>0</v>
      </c>
      <c r="DC103" s="27"/>
      <c r="DD103" s="27">
        <f t="shared" si="680"/>
        <v>0</v>
      </c>
      <c r="DE103" s="27"/>
      <c r="DF103" s="27">
        <f t="shared" si="681"/>
        <v>0</v>
      </c>
      <c r="DG103" s="27"/>
      <c r="DH103" s="27">
        <f t="shared" si="682"/>
        <v>0</v>
      </c>
      <c r="DI103" s="27"/>
      <c r="DJ103" s="27">
        <f t="shared" si="683"/>
        <v>0</v>
      </c>
      <c r="DK103" s="27"/>
      <c r="DL103" s="27">
        <f t="shared" si="684"/>
        <v>0</v>
      </c>
      <c r="DM103" s="27"/>
      <c r="DN103" s="27">
        <f t="shared" si="292"/>
        <v>0</v>
      </c>
      <c r="DO103" s="27"/>
      <c r="DP103" s="27">
        <f t="shared" si="566"/>
        <v>0</v>
      </c>
      <c r="DQ103" s="27">
        <f t="shared" si="685"/>
        <v>26</v>
      </c>
      <c r="DR103" s="27">
        <f t="shared" si="685"/>
        <v>1836616.8236954999</v>
      </c>
      <c r="DS103" s="38">
        <f>ROUND(DQ103*I103,0)</f>
        <v>26</v>
      </c>
      <c r="DT103" s="67">
        <f t="shared" si="569"/>
        <v>1</v>
      </c>
    </row>
    <row r="104" spans="1:124" ht="15.75" customHeight="1" x14ac:dyDescent="0.25">
      <c r="A104" s="77">
        <v>15</v>
      </c>
      <c r="B104" s="55"/>
      <c r="C104" s="53" t="s">
        <v>229</v>
      </c>
      <c r="D104" s="79">
        <f t="shared" si="570"/>
        <v>19063</v>
      </c>
      <c r="E104" s="80">
        <v>18530</v>
      </c>
      <c r="F104" s="80">
        <v>18715</v>
      </c>
      <c r="G104" s="56">
        <v>1.1200000000000001</v>
      </c>
      <c r="H104" s="25">
        <v>1</v>
      </c>
      <c r="I104" s="25">
        <v>1</v>
      </c>
      <c r="J104" s="26"/>
      <c r="K104" s="24">
        <v>1.4</v>
      </c>
      <c r="L104" s="24">
        <v>1.68</v>
      </c>
      <c r="M104" s="24">
        <v>2.23</v>
      </c>
      <c r="N104" s="24">
        <v>2.57</v>
      </c>
      <c r="O104" s="34">
        <f t="shared" ref="O104:BZ104" si="686">SUM(O105:O120)</f>
        <v>1305</v>
      </c>
      <c r="P104" s="34">
        <f t="shared" si="686"/>
        <v>59190291.888291664</v>
      </c>
      <c r="Q104" s="34">
        <f t="shared" si="686"/>
        <v>3473</v>
      </c>
      <c r="R104" s="34">
        <f t="shared" si="686"/>
        <v>184650133.3831</v>
      </c>
      <c r="S104" s="34">
        <v>0</v>
      </c>
      <c r="T104" s="34">
        <f t="shared" ref="T104" si="687">SUM(T105:T120)</f>
        <v>0</v>
      </c>
      <c r="U104" s="34">
        <f t="shared" si="686"/>
        <v>0</v>
      </c>
      <c r="V104" s="34">
        <f t="shared" si="686"/>
        <v>0</v>
      </c>
      <c r="W104" s="34">
        <f t="shared" si="686"/>
        <v>0</v>
      </c>
      <c r="X104" s="34">
        <f t="shared" si="686"/>
        <v>0</v>
      </c>
      <c r="Y104" s="34">
        <f t="shared" si="686"/>
        <v>521</v>
      </c>
      <c r="Z104" s="34">
        <f t="shared" si="686"/>
        <v>18104017.064466666</v>
      </c>
      <c r="AA104" s="34">
        <f t="shared" si="686"/>
        <v>75</v>
      </c>
      <c r="AB104" s="34">
        <f t="shared" si="686"/>
        <v>1999235.9012499996</v>
      </c>
      <c r="AC104" s="34">
        <f t="shared" si="686"/>
        <v>0</v>
      </c>
      <c r="AD104" s="34">
        <f t="shared" si="686"/>
        <v>0</v>
      </c>
      <c r="AE104" s="34">
        <f t="shared" si="686"/>
        <v>0</v>
      </c>
      <c r="AF104" s="34">
        <f t="shared" si="686"/>
        <v>0</v>
      </c>
      <c r="AG104" s="34">
        <f t="shared" si="686"/>
        <v>713</v>
      </c>
      <c r="AH104" s="34">
        <f t="shared" si="686"/>
        <v>24232139.716399997</v>
      </c>
      <c r="AI104" s="34">
        <f t="shared" si="686"/>
        <v>29</v>
      </c>
      <c r="AJ104" s="34">
        <f t="shared" si="686"/>
        <v>683452.7359333334</v>
      </c>
      <c r="AK104" s="34">
        <f t="shared" si="686"/>
        <v>0</v>
      </c>
      <c r="AL104" s="34">
        <f t="shared" si="686"/>
        <v>0</v>
      </c>
      <c r="AM104" s="34">
        <f t="shared" si="686"/>
        <v>0</v>
      </c>
      <c r="AN104" s="34">
        <f t="shared" si="686"/>
        <v>0</v>
      </c>
      <c r="AO104" s="34">
        <f t="shared" si="686"/>
        <v>1330</v>
      </c>
      <c r="AP104" s="34">
        <f t="shared" si="686"/>
        <v>63024686.944088802</v>
      </c>
      <c r="AQ104" s="34">
        <f t="shared" si="686"/>
        <v>282</v>
      </c>
      <c r="AR104" s="34">
        <f t="shared" si="686"/>
        <v>7116448.7555699991</v>
      </c>
      <c r="AS104" s="34">
        <f t="shared" si="686"/>
        <v>1367</v>
      </c>
      <c r="AT104" s="34">
        <f t="shared" si="686"/>
        <v>95892877.568728805</v>
      </c>
      <c r="AU104" s="34">
        <f t="shared" si="686"/>
        <v>0</v>
      </c>
      <c r="AV104" s="34">
        <f t="shared" si="686"/>
        <v>0</v>
      </c>
      <c r="AW104" s="34">
        <f t="shared" si="686"/>
        <v>0</v>
      </c>
      <c r="AX104" s="34">
        <f t="shared" si="686"/>
        <v>0</v>
      </c>
      <c r="AY104" s="34">
        <f t="shared" si="686"/>
        <v>0</v>
      </c>
      <c r="AZ104" s="34">
        <f t="shared" si="686"/>
        <v>0</v>
      </c>
      <c r="BA104" s="34">
        <f t="shared" si="686"/>
        <v>174</v>
      </c>
      <c r="BB104" s="34">
        <f t="shared" si="686"/>
        <v>4483475.5879199989</v>
      </c>
      <c r="BC104" s="34">
        <f t="shared" si="686"/>
        <v>0</v>
      </c>
      <c r="BD104" s="34">
        <f t="shared" si="686"/>
        <v>0</v>
      </c>
      <c r="BE104" s="34">
        <f t="shared" si="686"/>
        <v>0</v>
      </c>
      <c r="BF104" s="34">
        <f t="shared" si="686"/>
        <v>0</v>
      </c>
      <c r="BG104" s="34">
        <f t="shared" si="686"/>
        <v>0</v>
      </c>
      <c r="BH104" s="34">
        <f t="shared" si="686"/>
        <v>0</v>
      </c>
      <c r="BI104" s="34">
        <f t="shared" si="686"/>
        <v>0</v>
      </c>
      <c r="BJ104" s="34">
        <f t="shared" si="686"/>
        <v>0</v>
      </c>
      <c r="BK104" s="34">
        <f t="shared" si="686"/>
        <v>174</v>
      </c>
      <c r="BL104" s="34">
        <f t="shared" si="686"/>
        <v>5850915.3369974997</v>
      </c>
      <c r="BM104" s="34">
        <f t="shared" si="686"/>
        <v>140</v>
      </c>
      <c r="BN104" s="34">
        <f t="shared" si="686"/>
        <v>5756273.9496733323</v>
      </c>
      <c r="BO104" s="34">
        <f t="shared" si="686"/>
        <v>9</v>
      </c>
      <c r="BP104" s="34">
        <f t="shared" si="686"/>
        <v>651798.07056000002</v>
      </c>
      <c r="BQ104" s="34">
        <f t="shared" si="686"/>
        <v>186</v>
      </c>
      <c r="BR104" s="34">
        <f t="shared" si="686"/>
        <v>4994756.5022879988</v>
      </c>
      <c r="BS104" s="34">
        <f t="shared" si="686"/>
        <v>987</v>
      </c>
      <c r="BT104" s="34">
        <f t="shared" si="686"/>
        <v>17534316.481500003</v>
      </c>
      <c r="BU104" s="34">
        <f t="shared" si="686"/>
        <v>55</v>
      </c>
      <c r="BV104" s="34">
        <f t="shared" si="686"/>
        <v>938598.52753333328</v>
      </c>
      <c r="BW104" s="34">
        <f t="shared" si="686"/>
        <v>0</v>
      </c>
      <c r="BX104" s="34">
        <f t="shared" si="686"/>
        <v>0</v>
      </c>
      <c r="BY104" s="34">
        <f t="shared" si="686"/>
        <v>0</v>
      </c>
      <c r="BZ104" s="34">
        <f t="shared" si="686"/>
        <v>0</v>
      </c>
      <c r="CA104" s="34">
        <f t="shared" ref="CA104:DS104" si="688">SUM(CA105:CA120)</f>
        <v>0</v>
      </c>
      <c r="CB104" s="34">
        <f t="shared" si="688"/>
        <v>0</v>
      </c>
      <c r="CC104" s="34">
        <f t="shared" si="688"/>
        <v>355</v>
      </c>
      <c r="CD104" s="34">
        <f t="shared" si="688"/>
        <v>15216043.542336</v>
      </c>
      <c r="CE104" s="34">
        <f t="shared" si="688"/>
        <v>0</v>
      </c>
      <c r="CF104" s="34">
        <f t="shared" si="688"/>
        <v>0</v>
      </c>
      <c r="CG104" s="34">
        <f t="shared" si="688"/>
        <v>167</v>
      </c>
      <c r="CH104" s="34">
        <f t="shared" si="688"/>
        <v>2753090.0572933331</v>
      </c>
      <c r="CI104" s="34">
        <f t="shared" si="688"/>
        <v>821</v>
      </c>
      <c r="CJ104" s="34">
        <f t="shared" si="688"/>
        <v>14201610.870719997</v>
      </c>
      <c r="CK104" s="34">
        <f t="shared" si="688"/>
        <v>275</v>
      </c>
      <c r="CL104" s="34">
        <f t="shared" si="688"/>
        <v>8392289.8372599985</v>
      </c>
      <c r="CM104" s="34">
        <f t="shared" si="688"/>
        <v>668</v>
      </c>
      <c r="CN104" s="34">
        <f t="shared" si="688"/>
        <v>25975382.164129999</v>
      </c>
      <c r="CO104" s="34">
        <f t="shared" si="688"/>
        <v>395</v>
      </c>
      <c r="CP104" s="34">
        <f t="shared" si="688"/>
        <v>24536033.511275999</v>
      </c>
      <c r="CQ104" s="47">
        <f t="shared" si="688"/>
        <v>205</v>
      </c>
      <c r="CR104" s="34">
        <f t="shared" si="688"/>
        <v>10645656.704433329</v>
      </c>
      <c r="CS104" s="34">
        <f t="shared" si="688"/>
        <v>88</v>
      </c>
      <c r="CT104" s="34">
        <f t="shared" si="688"/>
        <v>3520698.8346936</v>
      </c>
      <c r="CU104" s="34">
        <f t="shared" si="688"/>
        <v>537</v>
      </c>
      <c r="CV104" s="34">
        <f t="shared" si="688"/>
        <v>14553048.844697999</v>
      </c>
      <c r="CW104" s="34">
        <f t="shared" si="688"/>
        <v>328</v>
      </c>
      <c r="CX104" s="34">
        <f t="shared" si="688"/>
        <v>12502851.323608797</v>
      </c>
      <c r="CY104" s="34">
        <f t="shared" si="688"/>
        <v>179</v>
      </c>
      <c r="CZ104" s="34">
        <f t="shared" si="688"/>
        <v>9057934.8201551996</v>
      </c>
      <c r="DA104" s="34">
        <f t="shared" si="688"/>
        <v>504</v>
      </c>
      <c r="DB104" s="34">
        <f t="shared" si="688"/>
        <v>22645248.097613402</v>
      </c>
      <c r="DC104" s="34">
        <f t="shared" si="688"/>
        <v>534</v>
      </c>
      <c r="DD104" s="34">
        <f t="shared" si="688"/>
        <v>22818331.230893329</v>
      </c>
      <c r="DE104" s="34">
        <f t="shared" si="688"/>
        <v>142</v>
      </c>
      <c r="DF104" s="34">
        <f t="shared" si="688"/>
        <v>7367899.985716667</v>
      </c>
      <c r="DG104" s="34">
        <f t="shared" si="688"/>
        <v>29</v>
      </c>
      <c r="DH104" s="34">
        <f t="shared" si="688"/>
        <v>1373325.4730999998</v>
      </c>
      <c r="DI104" s="34">
        <f t="shared" si="688"/>
        <v>344</v>
      </c>
      <c r="DJ104" s="34">
        <f t="shared" si="688"/>
        <v>14812133.234219998</v>
      </c>
      <c r="DK104" s="34">
        <f t="shared" si="688"/>
        <v>68</v>
      </c>
      <c r="DL104" s="34">
        <f t="shared" si="688"/>
        <v>3605709.2620900003</v>
      </c>
      <c r="DM104" s="34">
        <f t="shared" si="688"/>
        <v>167</v>
      </c>
      <c r="DN104" s="34">
        <f t="shared" si="688"/>
        <v>10278513.606768748</v>
      </c>
      <c r="DO104" s="34">
        <f t="shared" si="688"/>
        <v>0</v>
      </c>
      <c r="DP104" s="34">
        <f t="shared" si="688"/>
        <v>0</v>
      </c>
      <c r="DQ104" s="34">
        <f t="shared" si="688"/>
        <v>16626</v>
      </c>
      <c r="DR104" s="34">
        <f t="shared" si="688"/>
        <v>719359219.81530774</v>
      </c>
      <c r="DS104" s="34">
        <f t="shared" si="688"/>
        <v>16565</v>
      </c>
      <c r="DT104" s="54">
        <f t="shared" si="569"/>
        <v>0.99633104775652592</v>
      </c>
    </row>
    <row r="105" spans="1:124" ht="15.75" customHeight="1" x14ac:dyDescent="0.25">
      <c r="A105" s="77"/>
      <c r="B105" s="35">
        <v>77</v>
      </c>
      <c r="C105" s="23" t="s">
        <v>230</v>
      </c>
      <c r="D105" s="79">
        <f t="shared" si="570"/>
        <v>19063</v>
      </c>
      <c r="E105" s="80">
        <v>18530</v>
      </c>
      <c r="F105" s="80">
        <v>18715</v>
      </c>
      <c r="G105" s="36">
        <v>0.98</v>
      </c>
      <c r="H105" s="25">
        <v>1</v>
      </c>
      <c r="I105" s="25">
        <v>1</v>
      </c>
      <c r="J105" s="26"/>
      <c r="K105" s="24">
        <v>1.4</v>
      </c>
      <c r="L105" s="24">
        <v>1.68</v>
      </c>
      <c r="M105" s="24">
        <v>2.23</v>
      </c>
      <c r="N105" s="24">
        <v>2.57</v>
      </c>
      <c r="O105" s="27">
        <v>7</v>
      </c>
      <c r="P105" s="27">
        <f t="shared" ref="P105:P111" si="689">(O105/12*5*$D105*$G105*$H105*$K105*P$11)+(O105/12*4*$E105*$G105*$I105*$K105*P$12)+(O105/12*3*$F105*$G105*$I105*$K105*P$12)</f>
        <v>191727.57321666667</v>
      </c>
      <c r="Q105" s="27">
        <v>21</v>
      </c>
      <c r="R105" s="27">
        <f t="shared" ref="R105:R111" si="690">(Q105/12*5*$D105*$G105*$H105*$K105*R$11)+(Q105/12*4*$E105*$G105*$I105*$K105*R$12)+(Q105/12*3*$F105*$G105*$I105*$K105*R$12)</f>
        <v>575182.71964999998</v>
      </c>
      <c r="S105" s="27">
        <v>0</v>
      </c>
      <c r="T105" s="27">
        <f t="shared" ref="T105:T111" si="691">(S105/12*5*$D105*$G105*$H105*$K105*T$11)+(S105/12*4*$E105*$G105*$I105*$K105*T$12)+(S105/12*3*$F105*$G105*$I105*$K105*T$12)</f>
        <v>0</v>
      </c>
      <c r="U105" s="27"/>
      <c r="V105" s="27">
        <f t="shared" ref="V105:V111" si="692">(U105/12*5*$D105*$G105*$H105*$K105*V$11)+(U105/12*4*$E105*$G105*$I105*$K105*V$12)+(U105/12*3*$F105*$G105*$I105*$K105*V$12)</f>
        <v>0</v>
      </c>
      <c r="W105" s="27">
        <v>0</v>
      </c>
      <c r="X105" s="27">
        <f t="shared" ref="X105:X111" si="693">(W105/12*5*$D105*$G105*$H105*$K105*X$11)+(W105/12*4*$E105*$G105*$I105*$K105*X$12)+(W105/12*3*$F105*$G105*$I105*$K105*X$12)</f>
        <v>0</v>
      </c>
      <c r="Y105" s="27">
        <v>0</v>
      </c>
      <c r="Z105" s="27">
        <f t="shared" ref="Z105:Z111" si="694">(Y105/12*5*$D105*$G105*$H105*$K105*Z$11)+(Y105/12*4*$E105*$G105*$I105*$K105*Z$12)+(Y105/12*3*$F105*$G105*$I105*$K105*Z$12)</f>
        <v>0</v>
      </c>
      <c r="AA105" s="27">
        <v>0</v>
      </c>
      <c r="AB105" s="27">
        <f t="shared" ref="AB105:AB111" si="695">(AA105/12*5*$D105*$G105*$H105*$K105*AB$11)+(AA105/12*4*$E105*$G105*$I105*$K105*AB$12)+(AA105/12*3*$F105*$G105*$I105*$K105*AB$12)</f>
        <v>0</v>
      </c>
      <c r="AC105" s="27">
        <v>0</v>
      </c>
      <c r="AD105" s="27">
        <f t="shared" ref="AD105:AD111" si="696">(AC105/12*5*$D105*$G105*$H105*$K105*AD$11)+(AC105/12*4*$E105*$G105*$I105*$K105*AD$12)+(AC105/12*3*$F105*$G105*$I105*$K105*AD$12)</f>
        <v>0</v>
      </c>
      <c r="AE105" s="27">
        <v>0</v>
      </c>
      <c r="AF105" s="27">
        <f t="shared" ref="AF105:AF111" si="697">(AE105/12*5*$D105*$G105*$H105*$K105*AF$11)+(AE105/12*4*$E105*$G105*$I105*$K105*AF$12)+(AE105/12*3*$F105*$G105*$I105*$K105*AF$12)</f>
        <v>0</v>
      </c>
      <c r="AG105" s="27">
        <v>0</v>
      </c>
      <c r="AH105" s="27">
        <f t="shared" ref="AH105:AH111" si="698">(AG105/12*5*$D105*$G105*$H105*$K105*AH$11)+(AG105/12*4*$E105*$G105*$I105*$K105*AH$12)+(AG105/12*3*$F105*$G105*$I105*$K105*AH$12)</f>
        <v>0</v>
      </c>
      <c r="AI105" s="27"/>
      <c r="AJ105" s="27">
        <f t="shared" ref="AJ105:AJ111" si="699">(AI105/12*5*$D105*$G105*$H105*$K105*AJ$11)+(AI105/12*4*$E105*$G105*$I105*$K105*AJ$12)+(AI105/12*3*$F105*$G105*$I105*$K105*AJ$12)</f>
        <v>0</v>
      </c>
      <c r="AK105" s="27"/>
      <c r="AL105" s="27">
        <f t="shared" ref="AL105:AL111" si="700">(AK105/12*5*$D105*$G105*$H105*$K105*AL$11)+(AK105/12*4*$E105*$G105*$I105*$K105*AL$12)+(AK105/12*3*$F105*$G105*$I105*$K105*AL$12)</f>
        <v>0</v>
      </c>
      <c r="AM105" s="30">
        <v>0</v>
      </c>
      <c r="AN105" s="27">
        <f t="shared" ref="AN105:AN111" si="701">(AM105/12*5*$D105*$G105*$H105*$K105*AN$11)+(AM105/12*4*$E105*$G105*$I105*$K105*AN$12)+(AM105/12*3*$F105*$G105*$I105*$K105*AN$12)</f>
        <v>0</v>
      </c>
      <c r="AO105" s="31">
        <v>20</v>
      </c>
      <c r="AP105" s="27">
        <f t="shared" ref="AP105:AP111" si="702">(AO105/12*5*$D105*$G105*$H105*$L105*AP$11)+(AO105/12*4*$E105*$G105*$I105*$L105*AP$12)+(AO105/12*3*$F105*$G105*$I105*$L105*AP$12)</f>
        <v>633184.75023999996</v>
      </c>
      <c r="AQ105" s="27"/>
      <c r="AR105" s="27">
        <f t="shared" ref="AR105:AR111" si="703">(AQ105/12*5*$D105*$G105*$H105*$L105*AR$11)+(AQ105/12*4*$E105*$G105*$I105*$L105*AR$12)+(AQ105/12*3*$F105*$G105*$I105*$L105*AR$12)</f>
        <v>0</v>
      </c>
      <c r="AS105" s="27">
        <v>22</v>
      </c>
      <c r="AT105" s="27">
        <f t="shared" ref="AT105:AT111" si="704">(AS105/12*5*$D105*$G105*$H105*$L105*AT$11)+(AS105/12*4*$E105*$G105*$I105*$L105*AT$12)+(AS105/12*3*$F105*$G105*$I105*$L105*AT$13)</f>
        <v>696503.22526399989</v>
      </c>
      <c r="AU105" s="27">
        <v>0</v>
      </c>
      <c r="AV105" s="27">
        <f t="shared" ref="AV105:AV111" si="705">(AU105/12*5*$D105*$G105*$H105*$L105*AV$11)+(AU105/12*4*$E105*$G105*$I105*$L105*AV$12)+(AU105/12*3*$F105*$G105*$I105*$L105*AV$12)</f>
        <v>0</v>
      </c>
      <c r="AW105" s="27"/>
      <c r="AX105" s="27">
        <f t="shared" ref="AX105:AX111" si="706">(AW105/12*5*$D105*$G105*$H105*$K105*AX$11)+(AW105/12*4*$E105*$G105*$I105*$K105*AX$12)+(AW105/12*3*$F105*$G105*$I105*$K105*AX$12)</f>
        <v>0</v>
      </c>
      <c r="AY105" s="27"/>
      <c r="AZ105" s="27">
        <f t="shared" ref="AZ105:AZ111" si="707">(AY105/12*5*$D105*$G105*$H105*$K105*AZ$11)+(AY105/12*4*$E105*$G105*$I105*$K105*AZ$12)+(AY105/12*3*$F105*$G105*$I105*$K105*AZ$12)</f>
        <v>0</v>
      </c>
      <c r="BA105" s="27"/>
      <c r="BB105" s="27">
        <f t="shared" ref="BB105:BB111" si="708">(BA105/12*5*$D105*$G105*$H105*$L105*BB$11)+(BA105/12*4*$E105*$G105*$I105*$L105*BB$12)+(BA105/12*3*$F105*$G105*$I105*$L105*BB$12)</f>
        <v>0</v>
      </c>
      <c r="BC105" s="27">
        <v>0</v>
      </c>
      <c r="BD105" s="27">
        <f t="shared" ref="BD105:BD111" si="709">(BC105/12*5*$D105*$G105*$H105*$K105*BD$11)+(BC105/12*4*$E105*$G105*$I105*$K105*BD$12)+(BC105/12*3*$F105*$G105*$I105*$K105*BD$12)</f>
        <v>0</v>
      </c>
      <c r="BE105" s="27">
        <v>0</v>
      </c>
      <c r="BF105" s="27">
        <f t="shared" ref="BF105:BF111" si="710">(BE105/12*5*$D105*$G105*$H105*$K105*BF$11)+(BE105/12*4*$E105*$G105*$I105*$K105*BF$12)+(BE105/12*3*$F105*$G105*$I105*$K105*BF$12)</f>
        <v>0</v>
      </c>
      <c r="BG105" s="27">
        <v>0</v>
      </c>
      <c r="BH105" s="27">
        <f t="shared" ref="BH105:BH111" si="711">(BG105/12*5*$D105*$G105*$H105*$K105*BH$11)+(BG105/12*4*$E105*$G105*$I105*$K105*BH$12)+(BG105/12*3*$F105*$G105*$I105*$K105*BH$12)</f>
        <v>0</v>
      </c>
      <c r="BI105" s="27">
        <v>0</v>
      </c>
      <c r="BJ105" s="27">
        <f t="shared" ref="BJ105:BJ111" si="712">(BI105/12*5*$D105*$G105*$H105*$L105*BJ$11)+(BI105/12*4*$E105*$G105*$I105*$L105*BJ$12)+(BI105/12*3*$F105*$G105*$I105*$L105*BJ$12)</f>
        <v>0</v>
      </c>
      <c r="BK105" s="27">
        <v>3</v>
      </c>
      <c r="BL105" s="27">
        <f t="shared" ref="BL105:BL111" si="713">(BK105/12*5*$D105*$G105*$H105*$K105*BL$11)+(BK105/12*4*$E105*$G105*$I105*$K105*BL$12)+(BK105/12*3*$F105*$G105*$I105*$K105*BL$12)</f>
        <v>82724.741714999996</v>
      </c>
      <c r="BM105" s="27">
        <v>0</v>
      </c>
      <c r="BN105" s="27">
        <f t="shared" ref="BN105:BN111" si="714">(BM105/12*5*$D105*$G105*$H105*$K105*BN$11)+(BM105/12*4*$E105*$G105*$I105*$K105*BN$12)+(BM105/12*3*$F105*$G105*$I105*$K105*BN$13)</f>
        <v>0</v>
      </c>
      <c r="BO105" s="37"/>
      <c r="BP105" s="27">
        <f t="shared" ref="BP105:BP111" si="715">(BO105/12*5*$D105*$G105*$H105*$L105*BP$11)+(BO105/12*4*$E105*$G105*$I105*$L105*BP$12)+(BO105/12*3*$F105*$G105*$I105*$L105*BP$12)</f>
        <v>0</v>
      </c>
      <c r="BQ105" s="27"/>
      <c r="BR105" s="27">
        <f t="shared" ref="BR105:BR111" si="716">(BQ105/12*5*$D105*$G105*$H105*$L105*BR$11)+(BQ105/12*4*$E105*$G105*$I105*$L105*BR$12)+(BQ105/12*3*$F105*$G105*$I105*$L105*BR$12)</f>
        <v>0</v>
      </c>
      <c r="BS105" s="27">
        <v>0</v>
      </c>
      <c r="BT105" s="27">
        <f t="shared" ref="BT105:BT111" si="717">(BS105/12*5*$D105*$G105*$H105*$K105*BT$11)+(BS105/12*4*$E105*$G105*$I105*$K105*BT$12)+(BS105/12*3*$F105*$G105*$I105*$K105*BT$12)</f>
        <v>0</v>
      </c>
      <c r="BU105" s="27">
        <v>0</v>
      </c>
      <c r="BV105" s="27">
        <f t="shared" ref="BV105:BV111" si="718">(BU105/12*5*$D105*$G105*$H105*$K105*BV$11)+(BU105/12*4*$E105*$G105*$I105*$K105*BV$12)+(BU105/12*3*$F105*$G105*$I105*$K105*BV$12)</f>
        <v>0</v>
      </c>
      <c r="BW105" s="27">
        <v>0</v>
      </c>
      <c r="BX105" s="27">
        <f t="shared" ref="BX105:BX111" si="719">(BW105/12*5*$D105*$G105*$H105*$L105*BX$11)+(BW105/12*4*$E105*$G105*$I105*$L105*BX$12)+(BW105/12*3*$F105*$G105*$I105*$L105*BX$12)</f>
        <v>0</v>
      </c>
      <c r="BY105" s="27"/>
      <c r="BZ105" s="27">
        <f t="shared" ref="BZ105:BZ111" si="720">(BY105/12*5*$D105*$G105*$H105*$L105*BZ$11)+(BY105/12*4*$E105*$G105*$I105*$L105*BZ$12)+(BY105/12*3*$F105*$G105*$I105*$L105*BZ$12)</f>
        <v>0</v>
      </c>
      <c r="CA105" s="27">
        <v>0</v>
      </c>
      <c r="CB105" s="27">
        <f t="shared" ref="CB105:CB111" si="721">(CA105/12*5*$D105*$G105*$H105*$K105*CB$11)+(CA105/12*4*$E105*$G105*$I105*$K105*CB$12)+(CA105/12*3*$F105*$G105*$I105*$K105*CB$12)</f>
        <v>0</v>
      </c>
      <c r="CC105" s="27"/>
      <c r="CD105" s="27">
        <f t="shared" ref="CD105:CD111" si="722">(CC105/12*5*$D105*$G105*$H105*$L105*CD$11)+(CC105/12*4*$E105*$G105*$I105*$L105*CD$12)+(CC105/12*3*$F105*$G105*$I105*$L105*CD$12)</f>
        <v>0</v>
      </c>
      <c r="CE105" s="27">
        <v>0</v>
      </c>
      <c r="CF105" s="27">
        <f t="shared" ref="CF105:CF111" si="723">(CE105/12*5*$D105*$G105*$H105*$K105*CF$11)+(CE105/12*4*$E105*$G105*$I105*$K105*CF$12)+(CE105/12*3*$F105*$G105*$I105*$K105*CF$12)</f>
        <v>0</v>
      </c>
      <c r="CG105" s="27"/>
      <c r="CH105" s="27">
        <f t="shared" ref="CH105:CH111" si="724">(CG105/12*5*$D105*$G105*$H105*$K105*CH$11)+(CG105/12*4*$E105*$G105*$I105*$K105*CH$12)+(CG105/12*3*$F105*$G105*$I105*$K105*CH$12)</f>
        <v>0</v>
      </c>
      <c r="CI105" s="27"/>
      <c r="CJ105" s="27">
        <f t="shared" ref="CJ105:CJ111" si="725">(CI105/12*5*$D105*$G105*$H105*$K105*CJ$11)+(CI105/12*4*$E105*$G105*$I105*$K105*CJ$12)+(CI105/12*3*$F105*$G105*$I105*$K105*CJ$12)</f>
        <v>0</v>
      </c>
      <c r="CK105" s="27"/>
      <c r="CL105" s="27">
        <f t="shared" ref="CL105:CL111" si="726">(CK105/12*5*$D105*$G105*$H105*$K105*CL$11)+(CK105/12*4*$E105*$G105*$I105*$K105*CL$12)+(CK105/12*3*$F105*$G105*$I105*$K105*CL$12)</f>
        <v>0</v>
      </c>
      <c r="CM105" s="27">
        <v>2</v>
      </c>
      <c r="CN105" s="27">
        <f t="shared" ref="CN105:CN111" si="727">(CM105/12*5*$D105*$G105*$H105*$L105*CN$11)+(CM105/12*4*$E105*$G105*$I105*$L105*CN$12)+(CM105/12*3*$F105*$G105*$I105*$L105*CN$12)</f>
        <v>62769.231867999988</v>
      </c>
      <c r="CO105" s="27"/>
      <c r="CP105" s="27">
        <f t="shared" ref="CP105:CP111" si="728">(CO105/12*5*$D105*$G105*$H105*$L105*CP$11)+(CO105/12*4*$E105*$G105*$I105*$L105*CP$12)+(CO105/12*3*$F105*$G105*$I105*$L105*CP$12)</f>
        <v>0</v>
      </c>
      <c r="CQ105" s="32"/>
      <c r="CR105" s="27">
        <f t="shared" ref="CR105:CR111" si="729">(CQ105/12*5*$D105*$G105*$H105*$K105*CR$11)+(CQ105/12*4*$E105*$G105*$I105*$K105*CR$12)+(CQ105/12*3*$F105*$G105*$I105*$K105*CR$12)</f>
        <v>0</v>
      </c>
      <c r="CS105" s="27"/>
      <c r="CT105" s="27">
        <f t="shared" ref="CT105:CT111" si="730">(CS105/12*5*$D105*$G105*$H105*$L105*CT$11)+(CS105/12*4*$E105*$G105*$I105*$L105*CT$12)+(CS105/12*3*$F105*$G105*$I105*$L105*CT$12)</f>
        <v>0</v>
      </c>
      <c r="CU105" s="27"/>
      <c r="CV105" s="27">
        <f t="shared" ref="CV105:CV111" si="731">(CU105/12*5*$D105*$G105*$H105*$L105*CV$11)+(CU105/12*4*$E105*$G105*$I105*$L105*CV$12)+(CU105/12*3*$F105*$G105*$I105*$L105*CV$12)</f>
        <v>0</v>
      </c>
      <c r="CW105" s="27"/>
      <c r="CX105" s="27">
        <f t="shared" ref="CX105:CX111" si="732">(CW105/12*5*$D105*$G105*$H105*$L105*CX$11)+(CW105/12*4*$E105*$G105*$I105*$L105*CX$12)+(CW105/12*3*$F105*$G105*$I105*$L105*CX$12)</f>
        <v>0</v>
      </c>
      <c r="CY105" s="27"/>
      <c r="CZ105" s="27">
        <f t="shared" ref="CZ105:CZ111" si="733">(CY105/12*5*$D105*$G105*$H105*$L105*CZ$11)+(CY105/12*4*$E105*$G105*$I105*$L105*CZ$12)+(CY105/12*3*$F105*$G105*$I105*$L105*CZ$12)</f>
        <v>0</v>
      </c>
      <c r="DA105" s="27">
        <v>4</v>
      </c>
      <c r="DB105" s="27">
        <f t="shared" ref="DB105:DB111" si="734">(DA105/12*5*$D105*$G105*$H105*$L105*DB$11)+(DA105/12*4*$E105*$G105*$I105*$L105*DB$12)+(DA105/12*3*$F105*$G105*$I105*$L105*DB$12)</f>
        <v>141318.39002399999</v>
      </c>
      <c r="DC105" s="27"/>
      <c r="DD105" s="27">
        <f t="shared" ref="DD105:DD111" si="735">(DC105/12*5*$D105*$G105*$H105*$K105*DD$11)+(DC105/12*4*$E105*$G105*$I105*$K105*DD$12)+(DC105/12*3*$F105*$G105*$I105*$K105*DD$12)</f>
        <v>0</v>
      </c>
      <c r="DE105" s="27"/>
      <c r="DF105" s="27">
        <f t="shared" ref="DF105:DF111" si="736">(DE105/12*5*$D105*$G105*$H105*$K105*DF$11)+(DE105/12*4*$E105*$G105*$I105*$K105*DF$12)+(DE105/12*3*$F105*$G105*$I105*$K105*DF$12)</f>
        <v>0</v>
      </c>
      <c r="DG105" s="27"/>
      <c r="DH105" s="27">
        <f t="shared" ref="DH105:DH111" si="737">(DG105/12*5*$D105*$G105*$H105*$L105*DH$11)+(DG105/12*4*$E105*$G105*$I105*$L105*DH$12)+(DG105/12*3*$F105*$G105*$I105*$L105*DH$12)</f>
        <v>0</v>
      </c>
      <c r="DI105" s="27">
        <v>3</v>
      </c>
      <c r="DJ105" s="27">
        <f t="shared" ref="DJ105:DJ111" si="738">(DI105/12*5*$D105*$G105*$H105*$L105*DJ$11)+(DI105/12*4*$E105*$G105*$I105*$L105*DJ$12)+(DI105/12*3*$F105*$G105*$I105*$L105*DJ$12)</f>
        <v>113772.37284</v>
      </c>
      <c r="DK105" s="27"/>
      <c r="DL105" s="27">
        <f t="shared" ref="DL105:DL111" si="739">(DK105/12*5*$D105*$G105*$H105*$M105*DL$11)+(DK105/12*4*$E105*$G105*$I105*$M105*DL$12)+(DK105/12*3*$F105*$G105*$I105*$M105*DL$12)</f>
        <v>0</v>
      </c>
      <c r="DM105" s="27"/>
      <c r="DN105" s="27">
        <f t="shared" si="292"/>
        <v>0</v>
      </c>
      <c r="DO105" s="27"/>
      <c r="DP105" s="27">
        <f t="shared" si="566"/>
        <v>0</v>
      </c>
      <c r="DQ105" s="27">
        <f t="shared" ref="DQ105:DR120" si="740">SUM(O105,Q105,S105,U105,W105,Y105,AA105,AC105,AE105,AG105,AI105,AK105,AM105,AO105,AQ105,AS105,AU105,AW105,AY105,BA105,BC105,BE105,BG105,BI105,BK105,BM105,BO105,BQ105,BS105,BU105,BW105,BY105,CA105,CC105,CE105,CG105,CI105,CK105,CM105,CO105,CQ105,CS105,CU105,CW105,CY105,DA105,DC105,DE105,DG105,DI105,DK105,DM105,DO105)</f>
        <v>82</v>
      </c>
      <c r="DR105" s="27">
        <f t="shared" si="740"/>
        <v>2497183.004817666</v>
      </c>
      <c r="DS105" s="38">
        <f t="shared" ref="DS105:DS120" si="741">ROUND(DQ105*I105,0)</f>
        <v>82</v>
      </c>
      <c r="DT105" s="67">
        <f t="shared" si="569"/>
        <v>1</v>
      </c>
    </row>
    <row r="106" spans="1:124" ht="15.75" customHeight="1" x14ac:dyDescent="0.25">
      <c r="A106" s="77"/>
      <c r="B106" s="35">
        <v>78</v>
      </c>
      <c r="C106" s="23" t="s">
        <v>231</v>
      </c>
      <c r="D106" s="79">
        <f t="shared" si="570"/>
        <v>19063</v>
      </c>
      <c r="E106" s="80">
        <v>18530</v>
      </c>
      <c r="F106" s="80">
        <v>18715</v>
      </c>
      <c r="G106" s="36">
        <v>1.55</v>
      </c>
      <c r="H106" s="25">
        <v>1</v>
      </c>
      <c r="I106" s="25">
        <v>1</v>
      </c>
      <c r="J106" s="26"/>
      <c r="K106" s="24">
        <v>1.4</v>
      </c>
      <c r="L106" s="24">
        <v>1.68</v>
      </c>
      <c r="M106" s="24">
        <v>2.23</v>
      </c>
      <c r="N106" s="24">
        <v>2.57</v>
      </c>
      <c r="O106" s="27">
        <v>0</v>
      </c>
      <c r="P106" s="27">
        <f t="shared" si="689"/>
        <v>0</v>
      </c>
      <c r="Q106" s="27">
        <v>2</v>
      </c>
      <c r="R106" s="27">
        <f t="shared" si="690"/>
        <v>86640.740083333338</v>
      </c>
      <c r="S106" s="27"/>
      <c r="T106" s="27">
        <f t="shared" si="691"/>
        <v>0</v>
      </c>
      <c r="U106" s="27"/>
      <c r="V106" s="27">
        <f t="shared" si="692"/>
        <v>0</v>
      </c>
      <c r="W106" s="27"/>
      <c r="X106" s="27">
        <f t="shared" si="693"/>
        <v>0</v>
      </c>
      <c r="Y106" s="27">
        <v>0</v>
      </c>
      <c r="Z106" s="27">
        <f t="shared" si="694"/>
        <v>0</v>
      </c>
      <c r="AA106" s="27"/>
      <c r="AB106" s="27">
        <f t="shared" si="695"/>
        <v>0</v>
      </c>
      <c r="AC106" s="27"/>
      <c r="AD106" s="27">
        <f t="shared" si="696"/>
        <v>0</v>
      </c>
      <c r="AE106" s="27">
        <v>0</v>
      </c>
      <c r="AF106" s="27">
        <f t="shared" si="697"/>
        <v>0</v>
      </c>
      <c r="AG106" s="27">
        <v>32</v>
      </c>
      <c r="AH106" s="27">
        <f t="shared" si="698"/>
        <v>1386251.8413333334</v>
      </c>
      <c r="AI106" s="27"/>
      <c r="AJ106" s="27">
        <f t="shared" si="699"/>
        <v>0</v>
      </c>
      <c r="AK106" s="27"/>
      <c r="AL106" s="27">
        <f t="shared" si="700"/>
        <v>0</v>
      </c>
      <c r="AM106" s="30">
        <v>0</v>
      </c>
      <c r="AN106" s="27">
        <f t="shared" si="701"/>
        <v>0</v>
      </c>
      <c r="AO106" s="31">
        <v>20</v>
      </c>
      <c r="AP106" s="27">
        <f t="shared" si="702"/>
        <v>1001465.6764</v>
      </c>
      <c r="AQ106" s="27"/>
      <c r="AR106" s="27">
        <f t="shared" si="703"/>
        <v>0</v>
      </c>
      <c r="AS106" s="27"/>
      <c r="AT106" s="27">
        <f t="shared" si="704"/>
        <v>0</v>
      </c>
      <c r="AU106" s="27"/>
      <c r="AV106" s="27">
        <f t="shared" si="705"/>
        <v>0</v>
      </c>
      <c r="AW106" s="27"/>
      <c r="AX106" s="27">
        <f t="shared" si="706"/>
        <v>0</v>
      </c>
      <c r="AY106" s="27"/>
      <c r="AZ106" s="27">
        <f t="shared" si="707"/>
        <v>0</v>
      </c>
      <c r="BA106" s="27"/>
      <c r="BB106" s="27">
        <f t="shared" si="708"/>
        <v>0</v>
      </c>
      <c r="BC106" s="27"/>
      <c r="BD106" s="27">
        <f t="shared" si="709"/>
        <v>0</v>
      </c>
      <c r="BE106" s="27"/>
      <c r="BF106" s="27">
        <f t="shared" si="710"/>
        <v>0</v>
      </c>
      <c r="BG106" s="27"/>
      <c r="BH106" s="27">
        <f t="shared" si="711"/>
        <v>0</v>
      </c>
      <c r="BI106" s="27"/>
      <c r="BJ106" s="27">
        <f t="shared" si="712"/>
        <v>0</v>
      </c>
      <c r="BK106" s="27">
        <v>3</v>
      </c>
      <c r="BL106" s="27">
        <f t="shared" si="713"/>
        <v>130840.15271249998</v>
      </c>
      <c r="BM106" s="27"/>
      <c r="BN106" s="27">
        <f t="shared" si="714"/>
        <v>0</v>
      </c>
      <c r="BO106" s="37"/>
      <c r="BP106" s="27">
        <f t="shared" si="715"/>
        <v>0</v>
      </c>
      <c r="BQ106" s="27"/>
      <c r="BR106" s="27">
        <f t="shared" si="716"/>
        <v>0</v>
      </c>
      <c r="BS106" s="27"/>
      <c r="BT106" s="27">
        <f t="shared" si="717"/>
        <v>0</v>
      </c>
      <c r="BU106" s="27"/>
      <c r="BV106" s="27">
        <f t="shared" si="718"/>
        <v>0</v>
      </c>
      <c r="BW106" s="27"/>
      <c r="BX106" s="27">
        <f t="shared" si="719"/>
        <v>0</v>
      </c>
      <c r="BY106" s="27"/>
      <c r="BZ106" s="27">
        <f t="shared" si="720"/>
        <v>0</v>
      </c>
      <c r="CA106" s="27"/>
      <c r="CB106" s="27">
        <f t="shared" si="721"/>
        <v>0</v>
      </c>
      <c r="CC106" s="27"/>
      <c r="CD106" s="27">
        <f t="shared" si="722"/>
        <v>0</v>
      </c>
      <c r="CE106" s="27"/>
      <c r="CF106" s="27">
        <f t="shared" si="723"/>
        <v>0</v>
      </c>
      <c r="CG106" s="27"/>
      <c r="CH106" s="27">
        <f t="shared" si="724"/>
        <v>0</v>
      </c>
      <c r="CI106" s="27"/>
      <c r="CJ106" s="27">
        <f t="shared" si="725"/>
        <v>0</v>
      </c>
      <c r="CK106" s="27"/>
      <c r="CL106" s="27">
        <f t="shared" si="726"/>
        <v>0</v>
      </c>
      <c r="CM106" s="27"/>
      <c r="CN106" s="27">
        <f t="shared" si="727"/>
        <v>0</v>
      </c>
      <c r="CO106" s="27"/>
      <c r="CP106" s="27">
        <f t="shared" si="728"/>
        <v>0</v>
      </c>
      <c r="CQ106" s="32"/>
      <c r="CR106" s="27">
        <f t="shared" si="729"/>
        <v>0</v>
      </c>
      <c r="CS106" s="27"/>
      <c r="CT106" s="27">
        <f t="shared" si="730"/>
        <v>0</v>
      </c>
      <c r="CU106" s="27"/>
      <c r="CV106" s="27">
        <f t="shared" si="731"/>
        <v>0</v>
      </c>
      <c r="CW106" s="27"/>
      <c r="CX106" s="27">
        <f t="shared" si="732"/>
        <v>0</v>
      </c>
      <c r="CY106" s="27">
        <v>2</v>
      </c>
      <c r="CZ106" s="27">
        <f t="shared" si="733"/>
        <v>111550.05651999997</v>
      </c>
      <c r="DA106" s="27"/>
      <c r="DB106" s="27">
        <f t="shared" si="734"/>
        <v>0</v>
      </c>
      <c r="DC106" s="27"/>
      <c r="DD106" s="27">
        <f t="shared" si="735"/>
        <v>0</v>
      </c>
      <c r="DE106" s="27"/>
      <c r="DF106" s="27">
        <f t="shared" si="736"/>
        <v>0</v>
      </c>
      <c r="DG106" s="27"/>
      <c r="DH106" s="27">
        <f t="shared" si="737"/>
        <v>0</v>
      </c>
      <c r="DI106" s="27"/>
      <c r="DJ106" s="27">
        <f t="shared" si="738"/>
        <v>0</v>
      </c>
      <c r="DK106" s="27"/>
      <c r="DL106" s="27">
        <f t="shared" si="739"/>
        <v>0</v>
      </c>
      <c r="DM106" s="27"/>
      <c r="DN106" s="27">
        <f t="shared" si="292"/>
        <v>0</v>
      </c>
      <c r="DO106" s="27"/>
      <c r="DP106" s="27">
        <f t="shared" si="566"/>
        <v>0</v>
      </c>
      <c r="DQ106" s="27">
        <f t="shared" si="740"/>
        <v>59</v>
      </c>
      <c r="DR106" s="27">
        <f t="shared" si="740"/>
        <v>2716748.467049167</v>
      </c>
      <c r="DS106" s="38">
        <f t="shared" si="741"/>
        <v>59</v>
      </c>
      <c r="DT106" s="67">
        <f t="shared" si="569"/>
        <v>1</v>
      </c>
    </row>
    <row r="107" spans="1:124" ht="15.75" customHeight="1" x14ac:dyDescent="0.25">
      <c r="A107" s="77"/>
      <c r="B107" s="35">
        <v>79</v>
      </c>
      <c r="C107" s="23" t="s">
        <v>232</v>
      </c>
      <c r="D107" s="79">
        <f t="shared" si="570"/>
        <v>19063</v>
      </c>
      <c r="E107" s="80">
        <v>18530</v>
      </c>
      <c r="F107" s="80">
        <v>18715</v>
      </c>
      <c r="G107" s="36">
        <v>0.84</v>
      </c>
      <c r="H107" s="25">
        <v>1</v>
      </c>
      <c r="I107" s="25">
        <v>1</v>
      </c>
      <c r="J107" s="26"/>
      <c r="K107" s="24">
        <v>1.4</v>
      </c>
      <c r="L107" s="24">
        <v>1.68</v>
      </c>
      <c r="M107" s="24">
        <v>2.23</v>
      </c>
      <c r="N107" s="24">
        <v>2.57</v>
      </c>
      <c r="O107" s="27">
        <v>41</v>
      </c>
      <c r="P107" s="27">
        <f t="shared" si="689"/>
        <v>962550.67369999993</v>
      </c>
      <c r="Q107" s="27">
        <v>13</v>
      </c>
      <c r="R107" s="27">
        <f t="shared" si="690"/>
        <v>305198.99409999995</v>
      </c>
      <c r="S107" s="27">
        <v>0</v>
      </c>
      <c r="T107" s="27">
        <f t="shared" si="691"/>
        <v>0</v>
      </c>
      <c r="U107" s="27"/>
      <c r="V107" s="27">
        <f t="shared" si="692"/>
        <v>0</v>
      </c>
      <c r="W107" s="27">
        <v>0</v>
      </c>
      <c r="X107" s="27">
        <f t="shared" si="693"/>
        <v>0</v>
      </c>
      <c r="Y107" s="27">
        <v>42</v>
      </c>
      <c r="Z107" s="27">
        <f t="shared" si="694"/>
        <v>986027.51939999987</v>
      </c>
      <c r="AA107" s="27">
        <v>0</v>
      </c>
      <c r="AB107" s="27">
        <f t="shared" si="695"/>
        <v>0</v>
      </c>
      <c r="AC107" s="27">
        <v>0</v>
      </c>
      <c r="AD107" s="27">
        <f t="shared" si="696"/>
        <v>0</v>
      </c>
      <c r="AE107" s="27">
        <v>0</v>
      </c>
      <c r="AF107" s="27">
        <f t="shared" si="697"/>
        <v>0</v>
      </c>
      <c r="AG107" s="27">
        <v>4</v>
      </c>
      <c r="AH107" s="27">
        <f t="shared" si="698"/>
        <v>93907.382799999992</v>
      </c>
      <c r="AI107" s="27">
        <v>3</v>
      </c>
      <c r="AJ107" s="27">
        <f t="shared" si="699"/>
        <v>59968.694099999993</v>
      </c>
      <c r="AK107" s="27"/>
      <c r="AL107" s="27">
        <f t="shared" si="700"/>
        <v>0</v>
      </c>
      <c r="AM107" s="30">
        <v>0</v>
      </c>
      <c r="AN107" s="27">
        <f t="shared" si="701"/>
        <v>0</v>
      </c>
      <c r="AO107" s="31">
        <v>7</v>
      </c>
      <c r="AP107" s="27">
        <f t="shared" si="702"/>
        <v>189955.42507200001</v>
      </c>
      <c r="AQ107" s="27">
        <v>33</v>
      </c>
      <c r="AR107" s="27">
        <f t="shared" si="703"/>
        <v>791586.76211999997</v>
      </c>
      <c r="AS107" s="27">
        <v>3</v>
      </c>
      <c r="AT107" s="27">
        <f t="shared" si="704"/>
        <v>81409.467887999985</v>
      </c>
      <c r="AU107" s="27">
        <v>0</v>
      </c>
      <c r="AV107" s="27">
        <f t="shared" si="705"/>
        <v>0</v>
      </c>
      <c r="AW107" s="27"/>
      <c r="AX107" s="27">
        <f t="shared" si="706"/>
        <v>0</v>
      </c>
      <c r="AY107" s="27"/>
      <c r="AZ107" s="27">
        <f t="shared" si="707"/>
        <v>0</v>
      </c>
      <c r="BA107" s="27"/>
      <c r="BB107" s="27">
        <f t="shared" si="708"/>
        <v>0</v>
      </c>
      <c r="BC107" s="27">
        <v>0</v>
      </c>
      <c r="BD107" s="27">
        <f t="shared" si="709"/>
        <v>0</v>
      </c>
      <c r="BE107" s="27">
        <v>0</v>
      </c>
      <c r="BF107" s="27">
        <f t="shared" si="710"/>
        <v>0</v>
      </c>
      <c r="BG107" s="27">
        <v>0</v>
      </c>
      <c r="BH107" s="27">
        <f t="shared" si="711"/>
        <v>0</v>
      </c>
      <c r="BI107" s="27">
        <v>0</v>
      </c>
      <c r="BJ107" s="27">
        <f t="shared" si="712"/>
        <v>0</v>
      </c>
      <c r="BK107" s="27">
        <v>3</v>
      </c>
      <c r="BL107" s="27">
        <f t="shared" si="713"/>
        <v>70906.921470000001</v>
      </c>
      <c r="BM107" s="27">
        <v>0</v>
      </c>
      <c r="BN107" s="27">
        <f t="shared" si="714"/>
        <v>0</v>
      </c>
      <c r="BO107" s="37"/>
      <c r="BP107" s="27">
        <f t="shared" si="715"/>
        <v>0</v>
      </c>
      <c r="BQ107" s="27"/>
      <c r="BR107" s="27">
        <f t="shared" si="716"/>
        <v>0</v>
      </c>
      <c r="BS107" s="27"/>
      <c r="BT107" s="27">
        <f t="shared" si="717"/>
        <v>0</v>
      </c>
      <c r="BU107" s="27">
        <v>3</v>
      </c>
      <c r="BV107" s="27">
        <f t="shared" si="718"/>
        <v>50005.672079999997</v>
      </c>
      <c r="BW107" s="27">
        <v>0</v>
      </c>
      <c r="BX107" s="27">
        <f t="shared" si="719"/>
        <v>0</v>
      </c>
      <c r="BY107" s="27"/>
      <c r="BZ107" s="27">
        <f t="shared" si="720"/>
        <v>0</v>
      </c>
      <c r="CA107" s="27">
        <v>0</v>
      </c>
      <c r="CB107" s="27">
        <f t="shared" si="721"/>
        <v>0</v>
      </c>
      <c r="CC107" s="27"/>
      <c r="CD107" s="27">
        <f t="shared" si="722"/>
        <v>0</v>
      </c>
      <c r="CE107" s="27">
        <v>0</v>
      </c>
      <c r="CF107" s="27">
        <f t="shared" si="723"/>
        <v>0</v>
      </c>
      <c r="CG107" s="27"/>
      <c r="CH107" s="27">
        <f t="shared" si="724"/>
        <v>0</v>
      </c>
      <c r="CI107" s="27"/>
      <c r="CJ107" s="27">
        <f t="shared" si="725"/>
        <v>0</v>
      </c>
      <c r="CK107" s="27"/>
      <c r="CL107" s="27">
        <f t="shared" si="726"/>
        <v>0</v>
      </c>
      <c r="CM107" s="27">
        <v>9</v>
      </c>
      <c r="CN107" s="27">
        <f t="shared" si="727"/>
        <v>242109.89434799997</v>
      </c>
      <c r="CO107" s="27"/>
      <c r="CP107" s="27">
        <f t="shared" si="728"/>
        <v>0</v>
      </c>
      <c r="CQ107" s="32"/>
      <c r="CR107" s="27">
        <f t="shared" si="729"/>
        <v>0</v>
      </c>
      <c r="CS107" s="27">
        <v>5</v>
      </c>
      <c r="CT107" s="27">
        <f t="shared" si="730"/>
        <v>151132.33464000002</v>
      </c>
      <c r="CU107" s="27"/>
      <c r="CV107" s="27">
        <f t="shared" si="731"/>
        <v>0</v>
      </c>
      <c r="CW107" s="27"/>
      <c r="CX107" s="27">
        <f t="shared" si="732"/>
        <v>0</v>
      </c>
      <c r="CY107" s="27">
        <v>3</v>
      </c>
      <c r="CZ107" s="27">
        <f t="shared" si="733"/>
        <v>90679.400783999998</v>
      </c>
      <c r="DA107" s="27">
        <v>9</v>
      </c>
      <c r="DB107" s="27">
        <f t="shared" si="734"/>
        <v>272542.60933199996</v>
      </c>
      <c r="DC107" s="27">
        <v>4</v>
      </c>
      <c r="DD107" s="27">
        <f t="shared" si="735"/>
        <v>99922.916799999992</v>
      </c>
      <c r="DE107" s="27"/>
      <c r="DF107" s="27">
        <f t="shared" si="736"/>
        <v>0</v>
      </c>
      <c r="DG107" s="27"/>
      <c r="DH107" s="27">
        <f t="shared" si="737"/>
        <v>0</v>
      </c>
      <c r="DI107" s="27">
        <v>2</v>
      </c>
      <c r="DJ107" s="27">
        <f t="shared" si="738"/>
        <v>65012.784479999988</v>
      </c>
      <c r="DK107" s="27">
        <v>2</v>
      </c>
      <c r="DL107" s="27">
        <f t="shared" si="739"/>
        <v>88974.89264999998</v>
      </c>
      <c r="DM107" s="27"/>
      <c r="DN107" s="27">
        <f t="shared" si="292"/>
        <v>0</v>
      </c>
      <c r="DO107" s="27"/>
      <c r="DP107" s="27">
        <f t="shared" si="566"/>
        <v>0</v>
      </c>
      <c r="DQ107" s="27">
        <f t="shared" si="740"/>
        <v>186</v>
      </c>
      <c r="DR107" s="27">
        <f t="shared" si="740"/>
        <v>4601892.345763999</v>
      </c>
      <c r="DS107" s="38">
        <f t="shared" si="741"/>
        <v>186</v>
      </c>
      <c r="DT107" s="67">
        <f t="shared" si="569"/>
        <v>1</v>
      </c>
    </row>
    <row r="108" spans="1:124" ht="30" customHeight="1" x14ac:dyDescent="0.25">
      <c r="A108" s="77"/>
      <c r="B108" s="35">
        <v>80</v>
      </c>
      <c r="C108" s="23" t="s">
        <v>233</v>
      </c>
      <c r="D108" s="79">
        <f t="shared" si="570"/>
        <v>19063</v>
      </c>
      <c r="E108" s="80">
        <v>18530</v>
      </c>
      <c r="F108" s="80">
        <v>18715</v>
      </c>
      <c r="G108" s="36">
        <v>1.33</v>
      </c>
      <c r="H108" s="25">
        <v>1</v>
      </c>
      <c r="I108" s="25">
        <v>1</v>
      </c>
      <c r="J108" s="26"/>
      <c r="K108" s="24">
        <v>1.4</v>
      </c>
      <c r="L108" s="24">
        <v>1.68</v>
      </c>
      <c r="M108" s="24">
        <v>2.23</v>
      </c>
      <c r="N108" s="24">
        <v>2.57</v>
      </c>
      <c r="O108" s="27">
        <v>263</v>
      </c>
      <c r="P108" s="27">
        <f t="shared" si="689"/>
        <v>9776149.830241669</v>
      </c>
      <c r="Q108" s="27">
        <v>21</v>
      </c>
      <c r="R108" s="27">
        <f t="shared" si="690"/>
        <v>780605.11952499999</v>
      </c>
      <c r="S108" s="27"/>
      <c r="T108" s="27">
        <f t="shared" si="691"/>
        <v>0</v>
      </c>
      <c r="U108" s="27"/>
      <c r="V108" s="27">
        <f t="shared" si="692"/>
        <v>0</v>
      </c>
      <c r="W108" s="27"/>
      <c r="X108" s="27">
        <f t="shared" si="693"/>
        <v>0</v>
      </c>
      <c r="Y108" s="27">
        <v>0</v>
      </c>
      <c r="Z108" s="27">
        <f t="shared" si="694"/>
        <v>0</v>
      </c>
      <c r="AA108" s="27"/>
      <c r="AB108" s="27">
        <f t="shared" si="695"/>
        <v>0</v>
      </c>
      <c r="AC108" s="27"/>
      <c r="AD108" s="27">
        <f t="shared" si="696"/>
        <v>0</v>
      </c>
      <c r="AE108" s="27">
        <v>0</v>
      </c>
      <c r="AF108" s="27">
        <f t="shared" si="697"/>
        <v>0</v>
      </c>
      <c r="AG108" s="27">
        <v>8</v>
      </c>
      <c r="AH108" s="27">
        <f t="shared" si="698"/>
        <v>297373.37886666664</v>
      </c>
      <c r="AI108" s="27"/>
      <c r="AJ108" s="27">
        <f t="shared" si="699"/>
        <v>0</v>
      </c>
      <c r="AK108" s="27"/>
      <c r="AL108" s="27">
        <f t="shared" si="700"/>
        <v>0</v>
      </c>
      <c r="AM108" s="30">
        <v>0</v>
      </c>
      <c r="AN108" s="27">
        <f t="shared" si="701"/>
        <v>0</v>
      </c>
      <c r="AO108" s="31">
        <v>17</v>
      </c>
      <c r="AP108" s="27">
        <f t="shared" si="702"/>
        <v>730423.83688400011</v>
      </c>
      <c r="AQ108" s="27">
        <v>6</v>
      </c>
      <c r="AR108" s="27">
        <f t="shared" si="703"/>
        <v>227881.03758000003</v>
      </c>
      <c r="AS108" s="27">
        <v>12</v>
      </c>
      <c r="AT108" s="27">
        <f t="shared" si="704"/>
        <v>515593.29662400001</v>
      </c>
      <c r="AU108" s="27"/>
      <c r="AV108" s="27">
        <f t="shared" si="705"/>
        <v>0</v>
      </c>
      <c r="AW108" s="27"/>
      <c r="AX108" s="27">
        <f t="shared" si="706"/>
        <v>0</v>
      </c>
      <c r="AY108" s="27"/>
      <c r="AZ108" s="27">
        <f t="shared" si="707"/>
        <v>0</v>
      </c>
      <c r="BA108" s="27"/>
      <c r="BB108" s="27">
        <f t="shared" si="708"/>
        <v>0</v>
      </c>
      <c r="BC108" s="27"/>
      <c r="BD108" s="27">
        <f t="shared" si="709"/>
        <v>0</v>
      </c>
      <c r="BE108" s="27"/>
      <c r="BF108" s="27">
        <f t="shared" si="710"/>
        <v>0</v>
      </c>
      <c r="BG108" s="27"/>
      <c r="BH108" s="27">
        <f t="shared" si="711"/>
        <v>0</v>
      </c>
      <c r="BI108" s="27"/>
      <c r="BJ108" s="27">
        <f t="shared" si="712"/>
        <v>0</v>
      </c>
      <c r="BK108" s="27">
        <v>0</v>
      </c>
      <c r="BL108" s="27">
        <f t="shared" si="713"/>
        <v>0</v>
      </c>
      <c r="BM108" s="27">
        <v>2</v>
      </c>
      <c r="BN108" s="27">
        <f t="shared" si="714"/>
        <v>71610.18008666666</v>
      </c>
      <c r="BO108" s="37"/>
      <c r="BP108" s="27">
        <f t="shared" si="715"/>
        <v>0</v>
      </c>
      <c r="BQ108" s="27"/>
      <c r="BR108" s="27">
        <f t="shared" si="716"/>
        <v>0</v>
      </c>
      <c r="BS108" s="27">
        <v>3</v>
      </c>
      <c r="BT108" s="27">
        <f t="shared" si="717"/>
        <v>95556.815900000001</v>
      </c>
      <c r="BU108" s="27"/>
      <c r="BV108" s="27">
        <f t="shared" si="718"/>
        <v>0</v>
      </c>
      <c r="BW108" s="27"/>
      <c r="BX108" s="27">
        <f t="shared" si="719"/>
        <v>0</v>
      </c>
      <c r="BY108" s="27"/>
      <c r="BZ108" s="27">
        <f t="shared" si="720"/>
        <v>0</v>
      </c>
      <c r="CA108" s="27"/>
      <c r="CB108" s="27">
        <f t="shared" si="721"/>
        <v>0</v>
      </c>
      <c r="CC108" s="27">
        <v>6</v>
      </c>
      <c r="CD108" s="27">
        <f t="shared" si="722"/>
        <v>229336.35816000003</v>
      </c>
      <c r="CE108" s="27"/>
      <c r="CF108" s="27">
        <f t="shared" si="723"/>
        <v>0</v>
      </c>
      <c r="CG108" s="27"/>
      <c r="CH108" s="27">
        <f t="shared" si="724"/>
        <v>0</v>
      </c>
      <c r="CI108" s="27"/>
      <c r="CJ108" s="27">
        <f t="shared" si="725"/>
        <v>0</v>
      </c>
      <c r="CK108" s="27"/>
      <c r="CL108" s="27">
        <f t="shared" si="726"/>
        <v>0</v>
      </c>
      <c r="CM108" s="27">
        <v>3</v>
      </c>
      <c r="CN108" s="27">
        <f t="shared" si="727"/>
        <v>127780.22201700001</v>
      </c>
      <c r="CO108" s="27"/>
      <c r="CP108" s="27">
        <f t="shared" si="728"/>
        <v>0</v>
      </c>
      <c r="CQ108" s="32">
        <v>2</v>
      </c>
      <c r="CR108" s="27">
        <f t="shared" si="729"/>
        <v>79105.642466666657</v>
      </c>
      <c r="CS108" s="27"/>
      <c r="CT108" s="27">
        <f t="shared" si="730"/>
        <v>0</v>
      </c>
      <c r="CU108" s="27"/>
      <c r="CV108" s="27">
        <f t="shared" si="731"/>
        <v>0</v>
      </c>
      <c r="CW108" s="27">
        <v>3</v>
      </c>
      <c r="CX108" s="27">
        <f t="shared" si="732"/>
        <v>143841.932703</v>
      </c>
      <c r="CY108" s="27"/>
      <c r="CZ108" s="27">
        <f t="shared" si="733"/>
        <v>0</v>
      </c>
      <c r="DA108" s="27">
        <v>4</v>
      </c>
      <c r="DB108" s="27">
        <f t="shared" si="734"/>
        <v>191789.24360400002</v>
      </c>
      <c r="DC108" s="27"/>
      <c r="DD108" s="27">
        <f t="shared" si="735"/>
        <v>0</v>
      </c>
      <c r="DE108" s="27"/>
      <c r="DF108" s="27">
        <f t="shared" si="736"/>
        <v>0</v>
      </c>
      <c r="DG108" s="27"/>
      <c r="DH108" s="27">
        <f t="shared" si="737"/>
        <v>0</v>
      </c>
      <c r="DI108" s="27">
        <v>5</v>
      </c>
      <c r="DJ108" s="27">
        <f t="shared" si="738"/>
        <v>257342.27189999999</v>
      </c>
      <c r="DK108" s="27"/>
      <c r="DL108" s="27">
        <f t="shared" si="739"/>
        <v>0</v>
      </c>
      <c r="DM108" s="27">
        <v>3</v>
      </c>
      <c r="DN108" s="27">
        <f t="shared" si="292"/>
        <v>228411.41348375002</v>
      </c>
      <c r="DO108" s="27"/>
      <c r="DP108" s="27">
        <f t="shared" si="566"/>
        <v>0</v>
      </c>
      <c r="DQ108" s="27">
        <f t="shared" si="740"/>
        <v>358</v>
      </c>
      <c r="DR108" s="27">
        <f t="shared" si="740"/>
        <v>13752800.580042418</v>
      </c>
      <c r="DS108" s="38">
        <f t="shared" si="741"/>
        <v>358</v>
      </c>
      <c r="DT108" s="67">
        <f t="shared" si="569"/>
        <v>1</v>
      </c>
    </row>
    <row r="109" spans="1:124" x14ac:dyDescent="0.25">
      <c r="A109" s="77"/>
      <c r="B109" s="35">
        <v>81</v>
      </c>
      <c r="C109" s="23" t="s">
        <v>234</v>
      </c>
      <c r="D109" s="79">
        <f t="shared" si="570"/>
        <v>19063</v>
      </c>
      <c r="E109" s="80">
        <v>18530</v>
      </c>
      <c r="F109" s="80">
        <v>18715</v>
      </c>
      <c r="G109" s="36">
        <v>0.96</v>
      </c>
      <c r="H109" s="25">
        <v>1</v>
      </c>
      <c r="I109" s="57">
        <v>0.9</v>
      </c>
      <c r="J109" s="57"/>
      <c r="K109" s="24">
        <v>1.4</v>
      </c>
      <c r="L109" s="24">
        <v>1.68</v>
      </c>
      <c r="M109" s="24">
        <v>2.23</v>
      </c>
      <c r="N109" s="24">
        <v>2.57</v>
      </c>
      <c r="O109" s="27">
        <v>29</v>
      </c>
      <c r="P109" s="27">
        <f t="shared" si="689"/>
        <v>731548.66399999999</v>
      </c>
      <c r="Q109" s="27">
        <v>252</v>
      </c>
      <c r="R109" s="27">
        <f t="shared" si="690"/>
        <v>6356905.6319999993</v>
      </c>
      <c r="S109" s="27">
        <v>0</v>
      </c>
      <c r="T109" s="27">
        <f t="shared" si="691"/>
        <v>0</v>
      </c>
      <c r="U109" s="27"/>
      <c r="V109" s="27">
        <f t="shared" si="692"/>
        <v>0</v>
      </c>
      <c r="W109" s="27">
        <v>0</v>
      </c>
      <c r="X109" s="27">
        <f t="shared" si="693"/>
        <v>0</v>
      </c>
      <c r="Y109" s="27">
        <v>39</v>
      </c>
      <c r="Z109" s="27">
        <f t="shared" si="694"/>
        <v>983806.82400000002</v>
      </c>
      <c r="AA109" s="27">
        <v>0</v>
      </c>
      <c r="AB109" s="27">
        <f t="shared" si="695"/>
        <v>0</v>
      </c>
      <c r="AC109" s="27">
        <v>0</v>
      </c>
      <c r="AD109" s="27">
        <f t="shared" si="696"/>
        <v>0</v>
      </c>
      <c r="AE109" s="27">
        <v>0</v>
      </c>
      <c r="AF109" s="27">
        <f t="shared" si="697"/>
        <v>0</v>
      </c>
      <c r="AG109" s="27">
        <v>56</v>
      </c>
      <c r="AH109" s="27">
        <f t="shared" si="698"/>
        <v>1412645.696</v>
      </c>
      <c r="AI109" s="27"/>
      <c r="AJ109" s="27">
        <f t="shared" si="699"/>
        <v>0</v>
      </c>
      <c r="AK109" s="27"/>
      <c r="AL109" s="27">
        <f t="shared" si="700"/>
        <v>0</v>
      </c>
      <c r="AM109" s="30">
        <v>0</v>
      </c>
      <c r="AN109" s="27">
        <f t="shared" si="701"/>
        <v>0</v>
      </c>
      <c r="AO109" s="31">
        <v>69</v>
      </c>
      <c r="AP109" s="27">
        <f t="shared" si="702"/>
        <v>2015720.9912447995</v>
      </c>
      <c r="AQ109" s="27">
        <v>24</v>
      </c>
      <c r="AR109" s="27">
        <f t="shared" si="703"/>
        <v>620125.79327999998</v>
      </c>
      <c r="AS109" s="27">
        <v>9</v>
      </c>
      <c r="AT109" s="27">
        <f t="shared" si="704"/>
        <v>262920.12929279997</v>
      </c>
      <c r="AU109" s="27">
        <v>0</v>
      </c>
      <c r="AV109" s="27">
        <f t="shared" si="705"/>
        <v>0</v>
      </c>
      <c r="AW109" s="27"/>
      <c r="AX109" s="27">
        <f t="shared" si="706"/>
        <v>0</v>
      </c>
      <c r="AY109" s="27"/>
      <c r="AZ109" s="27">
        <f t="shared" si="707"/>
        <v>0</v>
      </c>
      <c r="BA109" s="27"/>
      <c r="BB109" s="27">
        <f t="shared" si="708"/>
        <v>0</v>
      </c>
      <c r="BC109" s="27">
        <v>0</v>
      </c>
      <c r="BD109" s="27">
        <f t="shared" si="709"/>
        <v>0</v>
      </c>
      <c r="BE109" s="27">
        <v>0</v>
      </c>
      <c r="BF109" s="27">
        <f t="shared" si="710"/>
        <v>0</v>
      </c>
      <c r="BG109" s="27">
        <v>0</v>
      </c>
      <c r="BH109" s="27">
        <f t="shared" si="711"/>
        <v>0</v>
      </c>
      <c r="BI109" s="27">
        <v>0</v>
      </c>
      <c r="BJ109" s="27">
        <f t="shared" si="712"/>
        <v>0</v>
      </c>
      <c r="BK109" s="27">
        <v>3</v>
      </c>
      <c r="BL109" s="27">
        <f t="shared" si="713"/>
        <v>76221.887279999995</v>
      </c>
      <c r="BM109" s="27">
        <v>0</v>
      </c>
      <c r="BN109" s="27">
        <f t="shared" si="714"/>
        <v>0</v>
      </c>
      <c r="BO109" s="37">
        <v>0</v>
      </c>
      <c r="BP109" s="27">
        <f t="shared" si="715"/>
        <v>0</v>
      </c>
      <c r="BQ109" s="27">
        <v>9</v>
      </c>
      <c r="BR109" s="27">
        <f t="shared" si="716"/>
        <v>290528.32636799995</v>
      </c>
      <c r="BS109" s="27">
        <v>0</v>
      </c>
      <c r="BT109" s="27">
        <f t="shared" si="717"/>
        <v>0</v>
      </c>
      <c r="BU109" s="27"/>
      <c r="BV109" s="27">
        <f t="shared" si="718"/>
        <v>0</v>
      </c>
      <c r="BW109" s="27">
        <v>0</v>
      </c>
      <c r="BX109" s="27">
        <f t="shared" si="719"/>
        <v>0</v>
      </c>
      <c r="BY109" s="27"/>
      <c r="BZ109" s="27">
        <f t="shared" si="720"/>
        <v>0</v>
      </c>
      <c r="CA109" s="27">
        <v>0</v>
      </c>
      <c r="CB109" s="27">
        <f t="shared" si="721"/>
        <v>0</v>
      </c>
      <c r="CC109" s="27">
        <v>4</v>
      </c>
      <c r="CD109" s="27">
        <f t="shared" si="722"/>
        <v>103984.57305599999</v>
      </c>
      <c r="CE109" s="27">
        <v>0</v>
      </c>
      <c r="CF109" s="27">
        <f t="shared" si="723"/>
        <v>0</v>
      </c>
      <c r="CG109" s="27"/>
      <c r="CH109" s="27">
        <f t="shared" si="724"/>
        <v>0</v>
      </c>
      <c r="CI109" s="27"/>
      <c r="CJ109" s="27">
        <f t="shared" si="725"/>
        <v>0</v>
      </c>
      <c r="CK109" s="27">
        <v>19</v>
      </c>
      <c r="CL109" s="27">
        <f t="shared" si="726"/>
        <v>450052.27875999996</v>
      </c>
      <c r="CM109" s="27">
        <v>30</v>
      </c>
      <c r="CN109" s="27">
        <f t="shared" si="727"/>
        <v>868329.91929599992</v>
      </c>
      <c r="CO109" s="27"/>
      <c r="CP109" s="27">
        <f t="shared" si="728"/>
        <v>0</v>
      </c>
      <c r="CQ109" s="32"/>
      <c r="CR109" s="27">
        <f t="shared" si="729"/>
        <v>0</v>
      </c>
      <c r="CS109" s="27">
        <v>3</v>
      </c>
      <c r="CT109" s="27">
        <f t="shared" si="730"/>
        <v>97551.455097600003</v>
      </c>
      <c r="CU109" s="27"/>
      <c r="CV109" s="27">
        <f t="shared" si="731"/>
        <v>0</v>
      </c>
      <c r="CW109" s="27">
        <v>9</v>
      </c>
      <c r="CX109" s="27">
        <f t="shared" si="732"/>
        <v>293230.83041280002</v>
      </c>
      <c r="CY109" s="27">
        <v>6</v>
      </c>
      <c r="CZ109" s="27">
        <f t="shared" si="733"/>
        <v>195102.91019520001</v>
      </c>
      <c r="DA109" s="27">
        <v>27</v>
      </c>
      <c r="DB109" s="27">
        <f t="shared" si="734"/>
        <v>879692.49123839987</v>
      </c>
      <c r="DC109" s="27">
        <v>6</v>
      </c>
      <c r="DD109" s="27">
        <f t="shared" si="735"/>
        <v>161404.62575999997</v>
      </c>
      <c r="DE109" s="27">
        <v>9</v>
      </c>
      <c r="DF109" s="27">
        <f t="shared" si="736"/>
        <v>248842.04688000001</v>
      </c>
      <c r="DG109" s="27"/>
      <c r="DH109" s="27">
        <f t="shared" si="737"/>
        <v>0</v>
      </c>
      <c r="DI109" s="27">
        <v>9</v>
      </c>
      <c r="DJ109" s="27">
        <f t="shared" si="738"/>
        <v>315443.23776000005</v>
      </c>
      <c r="DK109" s="27">
        <v>3</v>
      </c>
      <c r="DL109" s="27">
        <f t="shared" si="739"/>
        <v>144162.24804000001</v>
      </c>
      <c r="DM109" s="27"/>
      <c r="DN109" s="27">
        <f t="shared" si="292"/>
        <v>0</v>
      </c>
      <c r="DO109" s="27"/>
      <c r="DP109" s="27">
        <f t="shared" si="566"/>
        <v>0</v>
      </c>
      <c r="DQ109" s="27">
        <f t="shared" si="740"/>
        <v>615</v>
      </c>
      <c r="DR109" s="27">
        <f t="shared" si="740"/>
        <v>16508220.559961598</v>
      </c>
      <c r="DS109" s="38">
        <f t="shared" si="741"/>
        <v>554</v>
      </c>
      <c r="DT109" s="67">
        <f t="shared" si="569"/>
        <v>0.90081300813008125</v>
      </c>
    </row>
    <row r="110" spans="1:124" ht="30.75" customHeight="1" x14ac:dyDescent="0.25">
      <c r="A110" s="77"/>
      <c r="B110" s="35">
        <v>82</v>
      </c>
      <c r="C110" s="23" t="s">
        <v>235</v>
      </c>
      <c r="D110" s="79">
        <f t="shared" si="570"/>
        <v>19063</v>
      </c>
      <c r="E110" s="80">
        <v>18530</v>
      </c>
      <c r="F110" s="80">
        <v>18715</v>
      </c>
      <c r="G110" s="39">
        <v>2.0099999999999998</v>
      </c>
      <c r="H110" s="25">
        <v>1</v>
      </c>
      <c r="I110" s="25">
        <v>1</v>
      </c>
      <c r="J110" s="26"/>
      <c r="K110" s="24">
        <v>1.4</v>
      </c>
      <c r="L110" s="24">
        <v>1.68</v>
      </c>
      <c r="M110" s="24">
        <v>2.23</v>
      </c>
      <c r="N110" s="24">
        <v>2.57</v>
      </c>
      <c r="O110" s="27">
        <v>0</v>
      </c>
      <c r="P110" s="27">
        <f t="shared" si="689"/>
        <v>0</v>
      </c>
      <c r="Q110" s="27">
        <v>70</v>
      </c>
      <c r="R110" s="27">
        <f t="shared" si="690"/>
        <v>3932371.6547499993</v>
      </c>
      <c r="S110" s="27"/>
      <c r="T110" s="27">
        <f t="shared" si="691"/>
        <v>0</v>
      </c>
      <c r="U110" s="27"/>
      <c r="V110" s="27">
        <f t="shared" si="692"/>
        <v>0</v>
      </c>
      <c r="W110" s="27"/>
      <c r="X110" s="27">
        <f t="shared" si="693"/>
        <v>0</v>
      </c>
      <c r="Y110" s="27">
        <v>0</v>
      </c>
      <c r="Z110" s="27">
        <f t="shared" si="694"/>
        <v>0</v>
      </c>
      <c r="AA110" s="27"/>
      <c r="AB110" s="27">
        <f t="shared" si="695"/>
        <v>0</v>
      </c>
      <c r="AC110" s="27"/>
      <c r="AD110" s="27">
        <f t="shared" si="696"/>
        <v>0</v>
      </c>
      <c r="AE110" s="27">
        <v>0</v>
      </c>
      <c r="AF110" s="27">
        <f t="shared" si="697"/>
        <v>0</v>
      </c>
      <c r="AG110" s="27">
        <v>204</v>
      </c>
      <c r="AH110" s="27">
        <f t="shared" si="698"/>
        <v>11460054.536699999</v>
      </c>
      <c r="AI110" s="27"/>
      <c r="AJ110" s="27">
        <f t="shared" si="699"/>
        <v>0</v>
      </c>
      <c r="AK110" s="27"/>
      <c r="AL110" s="27">
        <f t="shared" si="700"/>
        <v>0</v>
      </c>
      <c r="AM110" s="30">
        <v>0</v>
      </c>
      <c r="AN110" s="27">
        <f t="shared" si="701"/>
        <v>0</v>
      </c>
      <c r="AO110" s="31">
        <v>22</v>
      </c>
      <c r="AP110" s="27">
        <f t="shared" si="702"/>
        <v>1428542.3293679999</v>
      </c>
      <c r="AQ110" s="27"/>
      <c r="AR110" s="27">
        <f t="shared" si="703"/>
        <v>0</v>
      </c>
      <c r="AS110" s="27"/>
      <c r="AT110" s="27">
        <f t="shared" si="704"/>
        <v>0</v>
      </c>
      <c r="AU110" s="27"/>
      <c r="AV110" s="27">
        <f t="shared" si="705"/>
        <v>0</v>
      </c>
      <c r="AW110" s="27"/>
      <c r="AX110" s="27">
        <f t="shared" si="706"/>
        <v>0</v>
      </c>
      <c r="AY110" s="27"/>
      <c r="AZ110" s="27">
        <f t="shared" si="707"/>
        <v>0</v>
      </c>
      <c r="BA110" s="27"/>
      <c r="BB110" s="27">
        <f t="shared" si="708"/>
        <v>0</v>
      </c>
      <c r="BC110" s="27"/>
      <c r="BD110" s="27">
        <f t="shared" si="709"/>
        <v>0</v>
      </c>
      <c r="BE110" s="27"/>
      <c r="BF110" s="27">
        <f t="shared" si="710"/>
        <v>0</v>
      </c>
      <c r="BG110" s="27"/>
      <c r="BH110" s="27">
        <f t="shared" si="711"/>
        <v>0</v>
      </c>
      <c r="BI110" s="27"/>
      <c r="BJ110" s="27">
        <f t="shared" si="712"/>
        <v>0</v>
      </c>
      <c r="BK110" s="27">
        <v>0</v>
      </c>
      <c r="BL110" s="27">
        <f t="shared" si="713"/>
        <v>0</v>
      </c>
      <c r="BM110" s="27"/>
      <c r="BN110" s="27">
        <f t="shared" si="714"/>
        <v>0</v>
      </c>
      <c r="BO110" s="37"/>
      <c r="BP110" s="27">
        <f t="shared" si="715"/>
        <v>0</v>
      </c>
      <c r="BQ110" s="27">
        <v>0</v>
      </c>
      <c r="BR110" s="27">
        <f t="shared" si="716"/>
        <v>0</v>
      </c>
      <c r="BS110" s="27"/>
      <c r="BT110" s="27">
        <f t="shared" si="717"/>
        <v>0</v>
      </c>
      <c r="BU110" s="27"/>
      <c r="BV110" s="27">
        <f t="shared" si="718"/>
        <v>0</v>
      </c>
      <c r="BW110" s="27"/>
      <c r="BX110" s="27">
        <f t="shared" si="719"/>
        <v>0</v>
      </c>
      <c r="BY110" s="27"/>
      <c r="BZ110" s="27">
        <f t="shared" si="720"/>
        <v>0</v>
      </c>
      <c r="CA110" s="27"/>
      <c r="CB110" s="27">
        <f t="shared" si="721"/>
        <v>0</v>
      </c>
      <c r="CC110" s="27"/>
      <c r="CD110" s="27">
        <f t="shared" si="722"/>
        <v>0</v>
      </c>
      <c r="CE110" s="27"/>
      <c r="CF110" s="27">
        <f t="shared" si="723"/>
        <v>0</v>
      </c>
      <c r="CG110" s="27"/>
      <c r="CH110" s="27">
        <f t="shared" si="724"/>
        <v>0</v>
      </c>
      <c r="CI110" s="27"/>
      <c r="CJ110" s="27">
        <f t="shared" si="725"/>
        <v>0</v>
      </c>
      <c r="CK110" s="27"/>
      <c r="CL110" s="27">
        <f t="shared" si="726"/>
        <v>0</v>
      </c>
      <c r="CM110" s="27"/>
      <c r="CN110" s="27">
        <f t="shared" si="727"/>
        <v>0</v>
      </c>
      <c r="CO110" s="27"/>
      <c r="CP110" s="27">
        <f t="shared" si="728"/>
        <v>0</v>
      </c>
      <c r="CQ110" s="32"/>
      <c r="CR110" s="27">
        <f t="shared" si="729"/>
        <v>0</v>
      </c>
      <c r="CS110" s="27"/>
      <c r="CT110" s="27">
        <f t="shared" si="730"/>
        <v>0</v>
      </c>
      <c r="CU110" s="27"/>
      <c r="CV110" s="27">
        <f t="shared" si="731"/>
        <v>0</v>
      </c>
      <c r="CW110" s="27"/>
      <c r="CX110" s="27">
        <f t="shared" si="732"/>
        <v>0</v>
      </c>
      <c r="CY110" s="27"/>
      <c r="CZ110" s="27">
        <f t="shared" si="733"/>
        <v>0</v>
      </c>
      <c r="DA110" s="27"/>
      <c r="DB110" s="27">
        <f t="shared" si="734"/>
        <v>0</v>
      </c>
      <c r="DC110" s="27"/>
      <c r="DD110" s="27">
        <f t="shared" si="735"/>
        <v>0</v>
      </c>
      <c r="DE110" s="27"/>
      <c r="DF110" s="27">
        <f t="shared" si="736"/>
        <v>0</v>
      </c>
      <c r="DG110" s="27"/>
      <c r="DH110" s="27">
        <f t="shared" si="737"/>
        <v>0</v>
      </c>
      <c r="DI110" s="27"/>
      <c r="DJ110" s="27">
        <f t="shared" si="738"/>
        <v>0</v>
      </c>
      <c r="DK110" s="27"/>
      <c r="DL110" s="27">
        <f t="shared" si="739"/>
        <v>0</v>
      </c>
      <c r="DM110" s="27"/>
      <c r="DN110" s="27">
        <f t="shared" si="292"/>
        <v>0</v>
      </c>
      <c r="DO110" s="27"/>
      <c r="DP110" s="27">
        <f t="shared" si="566"/>
        <v>0</v>
      </c>
      <c r="DQ110" s="27">
        <f t="shared" si="740"/>
        <v>296</v>
      </c>
      <c r="DR110" s="27">
        <f t="shared" si="740"/>
        <v>16820968.520817999</v>
      </c>
      <c r="DS110" s="38">
        <f t="shared" si="741"/>
        <v>296</v>
      </c>
      <c r="DT110" s="67">
        <f t="shared" si="569"/>
        <v>1</v>
      </c>
    </row>
    <row r="111" spans="1:124" ht="30" customHeight="1" x14ac:dyDescent="0.25">
      <c r="A111" s="77"/>
      <c r="B111" s="35">
        <v>83</v>
      </c>
      <c r="C111" s="23" t="s">
        <v>236</v>
      </c>
      <c r="D111" s="79">
        <f t="shared" si="570"/>
        <v>19063</v>
      </c>
      <c r="E111" s="80">
        <v>18530</v>
      </c>
      <c r="F111" s="80">
        <v>18715</v>
      </c>
      <c r="G111" s="36">
        <v>1.02</v>
      </c>
      <c r="H111" s="25">
        <v>1</v>
      </c>
      <c r="I111" s="25">
        <v>1</v>
      </c>
      <c r="J111" s="26"/>
      <c r="K111" s="24">
        <v>1.4</v>
      </c>
      <c r="L111" s="24">
        <v>1.68</v>
      </c>
      <c r="M111" s="24">
        <v>2.23</v>
      </c>
      <c r="N111" s="24">
        <v>2.57</v>
      </c>
      <c r="O111" s="27">
        <v>24</v>
      </c>
      <c r="P111" s="27">
        <f t="shared" si="689"/>
        <v>684182.36040000001</v>
      </c>
      <c r="Q111" s="27">
        <v>41</v>
      </c>
      <c r="R111" s="27">
        <f t="shared" si="690"/>
        <v>1168811.53235</v>
      </c>
      <c r="S111" s="27">
        <v>0</v>
      </c>
      <c r="T111" s="27">
        <f t="shared" si="691"/>
        <v>0</v>
      </c>
      <c r="U111" s="27"/>
      <c r="V111" s="27">
        <f t="shared" si="692"/>
        <v>0</v>
      </c>
      <c r="W111" s="27">
        <v>0</v>
      </c>
      <c r="X111" s="27">
        <f t="shared" si="693"/>
        <v>0</v>
      </c>
      <c r="Y111" s="27">
        <v>83</v>
      </c>
      <c r="Z111" s="27">
        <f t="shared" si="694"/>
        <v>2366130.6630500001</v>
      </c>
      <c r="AA111" s="27">
        <v>0</v>
      </c>
      <c r="AB111" s="27">
        <f t="shared" si="695"/>
        <v>0</v>
      </c>
      <c r="AC111" s="27">
        <v>0</v>
      </c>
      <c r="AD111" s="27">
        <f t="shared" si="696"/>
        <v>0</v>
      </c>
      <c r="AE111" s="27">
        <v>0</v>
      </c>
      <c r="AF111" s="27">
        <f t="shared" si="697"/>
        <v>0</v>
      </c>
      <c r="AG111" s="27">
        <v>16</v>
      </c>
      <c r="AH111" s="27">
        <f t="shared" si="698"/>
        <v>456121.57359999995</v>
      </c>
      <c r="AI111" s="27">
        <v>2</v>
      </c>
      <c r="AJ111" s="27">
        <f t="shared" si="699"/>
        <v>48546.085699999996</v>
      </c>
      <c r="AK111" s="27"/>
      <c r="AL111" s="27">
        <f t="shared" si="700"/>
        <v>0</v>
      </c>
      <c r="AM111" s="30">
        <v>0</v>
      </c>
      <c r="AN111" s="27">
        <f t="shared" si="701"/>
        <v>0</v>
      </c>
      <c r="AO111" s="31">
        <v>261</v>
      </c>
      <c r="AP111" s="27">
        <f t="shared" si="702"/>
        <v>8600328.7861679997</v>
      </c>
      <c r="AQ111" s="27">
        <v>41</v>
      </c>
      <c r="AR111" s="27">
        <f t="shared" si="703"/>
        <v>1194233.7082199999</v>
      </c>
      <c r="AS111" s="27">
        <v>3</v>
      </c>
      <c r="AT111" s="27">
        <f t="shared" si="704"/>
        <v>98854.353864000004</v>
      </c>
      <c r="AU111" s="27">
        <v>0</v>
      </c>
      <c r="AV111" s="27">
        <f t="shared" si="705"/>
        <v>0</v>
      </c>
      <c r="AW111" s="27"/>
      <c r="AX111" s="27">
        <f t="shared" si="706"/>
        <v>0</v>
      </c>
      <c r="AY111" s="27"/>
      <c r="AZ111" s="27">
        <f t="shared" si="707"/>
        <v>0</v>
      </c>
      <c r="BA111" s="27"/>
      <c r="BB111" s="27">
        <f t="shared" si="708"/>
        <v>0</v>
      </c>
      <c r="BC111" s="27">
        <v>0</v>
      </c>
      <c r="BD111" s="27">
        <f t="shared" si="709"/>
        <v>0</v>
      </c>
      <c r="BE111" s="27">
        <v>0</v>
      </c>
      <c r="BF111" s="27">
        <f t="shared" si="710"/>
        <v>0</v>
      </c>
      <c r="BG111" s="27">
        <v>0</v>
      </c>
      <c r="BH111" s="27">
        <f t="shared" si="711"/>
        <v>0</v>
      </c>
      <c r="BI111" s="27">
        <v>0</v>
      </c>
      <c r="BJ111" s="27">
        <f t="shared" si="712"/>
        <v>0</v>
      </c>
      <c r="BK111" s="27">
        <v>0</v>
      </c>
      <c r="BL111" s="27">
        <f t="shared" si="713"/>
        <v>0</v>
      </c>
      <c r="BM111" s="27">
        <v>2</v>
      </c>
      <c r="BN111" s="27">
        <f t="shared" si="714"/>
        <v>54919.085479999994</v>
      </c>
      <c r="BO111" s="37"/>
      <c r="BP111" s="27">
        <f t="shared" si="715"/>
        <v>0</v>
      </c>
      <c r="BQ111" s="27">
        <v>3</v>
      </c>
      <c r="BR111" s="27">
        <f t="shared" si="716"/>
        <v>109201.47335999999</v>
      </c>
      <c r="BS111" s="27">
        <v>0</v>
      </c>
      <c r="BT111" s="27">
        <f t="shared" si="717"/>
        <v>0</v>
      </c>
      <c r="BU111" s="27">
        <v>5</v>
      </c>
      <c r="BV111" s="27">
        <f t="shared" si="718"/>
        <v>101201.95540000001</v>
      </c>
      <c r="BW111" s="27">
        <v>0</v>
      </c>
      <c r="BX111" s="27">
        <f t="shared" si="719"/>
        <v>0</v>
      </c>
      <c r="BY111" s="27"/>
      <c r="BZ111" s="27">
        <f t="shared" si="720"/>
        <v>0</v>
      </c>
      <c r="CA111" s="27">
        <v>0</v>
      </c>
      <c r="CB111" s="27">
        <f t="shared" si="721"/>
        <v>0</v>
      </c>
      <c r="CC111" s="27">
        <v>10</v>
      </c>
      <c r="CD111" s="27">
        <f t="shared" si="722"/>
        <v>293136.69839999999</v>
      </c>
      <c r="CE111" s="27">
        <v>0</v>
      </c>
      <c r="CF111" s="27">
        <f t="shared" si="723"/>
        <v>0</v>
      </c>
      <c r="CG111" s="27">
        <v>9</v>
      </c>
      <c r="CH111" s="27">
        <f t="shared" si="724"/>
        <v>182163.51972000001</v>
      </c>
      <c r="CI111" s="27">
        <v>1</v>
      </c>
      <c r="CJ111" s="27">
        <f t="shared" si="725"/>
        <v>20240.391079999998</v>
      </c>
      <c r="CK111" s="27">
        <v>30</v>
      </c>
      <c r="CL111" s="27">
        <f t="shared" si="726"/>
        <v>801293.99699999997</v>
      </c>
      <c r="CM111" s="27">
        <v>20</v>
      </c>
      <c r="CN111" s="27">
        <f t="shared" si="727"/>
        <v>653312.41332000005</v>
      </c>
      <c r="CO111" s="27">
        <v>8</v>
      </c>
      <c r="CP111" s="27">
        <f t="shared" si="728"/>
        <v>300423.19406399998</v>
      </c>
      <c r="CQ111" s="32">
        <v>5</v>
      </c>
      <c r="CR111" s="27">
        <f t="shared" si="729"/>
        <v>151668.71299999999</v>
      </c>
      <c r="CS111" s="27">
        <v>2</v>
      </c>
      <c r="CT111" s="27">
        <f t="shared" si="730"/>
        <v>73407.13396799998</v>
      </c>
      <c r="CU111" s="27">
        <v>12</v>
      </c>
      <c r="CV111" s="27">
        <f t="shared" si="731"/>
        <v>382851.50097599998</v>
      </c>
      <c r="CW111" s="27">
        <v>7</v>
      </c>
      <c r="CX111" s="27">
        <f t="shared" si="732"/>
        <v>257401.35325800002</v>
      </c>
      <c r="CY111" s="27">
        <v>9</v>
      </c>
      <c r="CZ111" s="27">
        <f t="shared" si="733"/>
        <v>330332.10285600001</v>
      </c>
      <c r="DA111" s="27">
        <v>19</v>
      </c>
      <c r="DB111" s="27">
        <f t="shared" si="734"/>
        <v>698660.815986</v>
      </c>
      <c r="DC111" s="27">
        <v>17</v>
      </c>
      <c r="DD111" s="27">
        <f t="shared" si="735"/>
        <v>515673.62420000002</v>
      </c>
      <c r="DE111" s="27"/>
      <c r="DF111" s="27">
        <f t="shared" si="736"/>
        <v>0</v>
      </c>
      <c r="DG111" s="27"/>
      <c r="DH111" s="27">
        <f t="shared" si="737"/>
        <v>0</v>
      </c>
      <c r="DI111" s="27">
        <v>3</v>
      </c>
      <c r="DJ111" s="27">
        <f t="shared" si="738"/>
        <v>118416.14316000001</v>
      </c>
      <c r="DK111" s="27">
        <v>4</v>
      </c>
      <c r="DL111" s="27">
        <f t="shared" si="739"/>
        <v>216081.88214999999</v>
      </c>
      <c r="DM111" s="27">
        <v>12</v>
      </c>
      <c r="DN111" s="27">
        <f t="shared" si="292"/>
        <v>700690.65188999986</v>
      </c>
      <c r="DO111" s="27"/>
      <c r="DP111" s="27">
        <f t="shared" si="566"/>
        <v>0</v>
      </c>
      <c r="DQ111" s="27">
        <f t="shared" si="740"/>
        <v>649</v>
      </c>
      <c r="DR111" s="27">
        <f t="shared" si="740"/>
        <v>20578285.712619994</v>
      </c>
      <c r="DS111" s="38">
        <f t="shared" si="741"/>
        <v>649</v>
      </c>
      <c r="DT111" s="67">
        <f t="shared" si="569"/>
        <v>1</v>
      </c>
    </row>
    <row r="112" spans="1:124" ht="30" customHeight="1" x14ac:dyDescent="0.25">
      <c r="A112" s="77">
        <v>1</v>
      </c>
      <c r="B112" s="35">
        <v>84</v>
      </c>
      <c r="C112" s="23" t="s">
        <v>237</v>
      </c>
      <c r="D112" s="79">
        <f t="shared" si="570"/>
        <v>19063</v>
      </c>
      <c r="E112" s="80">
        <v>18530</v>
      </c>
      <c r="F112" s="80">
        <v>18715</v>
      </c>
      <c r="G112" s="36">
        <v>1.95</v>
      </c>
      <c r="H112" s="25">
        <v>1</v>
      </c>
      <c r="I112" s="25">
        <v>1</v>
      </c>
      <c r="J112" s="26"/>
      <c r="K112" s="24">
        <v>1.4</v>
      </c>
      <c r="L112" s="24">
        <v>1.68</v>
      </c>
      <c r="M112" s="24">
        <v>2.23</v>
      </c>
      <c r="N112" s="24">
        <v>2.57</v>
      </c>
      <c r="O112" s="27">
        <v>0</v>
      </c>
      <c r="P112" s="27">
        <f>(O112/12*5*$D112*$G112*$H112*$K112)+(O112/12*4*$E112*$G112*$I112*$K112)+(O112/12*3*$F112*$G112*$I112*$K112)</f>
        <v>0</v>
      </c>
      <c r="Q112" s="27">
        <v>0</v>
      </c>
      <c r="R112" s="27">
        <f>(Q112/12*5*$D112*$G112*$H112*$K112)+(Q112/12*4*$E112*$G112*$I112*$K112)+(Q112/12*3*$F112*$G112*$I112*$K112)</f>
        <v>0</v>
      </c>
      <c r="S112" s="27"/>
      <c r="T112" s="27">
        <f>(S112/12*5*$D112*$G112*$H112*$K112)+(S112/12*4*$E112*$G112*$I112*$K112)+(S112/12*3*$F112*$G112*$I112*$K112)</f>
        <v>0</v>
      </c>
      <c r="U112" s="27"/>
      <c r="V112" s="27">
        <f>(U112/12*5*$D112*$G112*$H112*$K112)+(U112/12*4*$E112*$G112*$I112*$K112)+(U112/12*3*$F112*$G112*$I112*$K112)</f>
        <v>0</v>
      </c>
      <c r="W112" s="27"/>
      <c r="X112" s="27">
        <f>(W112/12*5*$D112*$G112*$H112*$K112)+(W112/12*4*$E112*$G112*$I112*$K112)+(W112/12*3*$F112*$G112*$I112*$K112)</f>
        <v>0</v>
      </c>
      <c r="Y112" s="27">
        <v>0</v>
      </c>
      <c r="Z112" s="27">
        <f>(Y112/12*5*$D112*$G112*$H112*$K112)+(Y112/12*4*$E112*$G112*$I112*$K112)+(Y112/12*3*$F112*$G112*$I112*$K112)</f>
        <v>0</v>
      </c>
      <c r="AA112" s="27"/>
      <c r="AB112" s="27">
        <f>(AA112/12*5*$D112*$G112*$H112*$K112)+(AA112/12*4*$E112*$G112*$I112*$K112)+(AA112/12*3*$F112*$G112*$I112*$K112)</f>
        <v>0</v>
      </c>
      <c r="AC112" s="27"/>
      <c r="AD112" s="27">
        <f>(AC112/12*5*$D112*$G112*$H112*$K112)+(AC112/12*4*$E112*$G112*$I112*$K112)+(AC112/12*3*$F112*$G112*$I112*$K112)</f>
        <v>0</v>
      </c>
      <c r="AE112" s="27">
        <v>0</v>
      </c>
      <c r="AF112" s="27">
        <f>(AE112/12*5*$D112*$G112*$H112*$K112)+(AE112/12*4*$E112*$G112*$I112*$K112)+(AE112/12*3*$F112*$G112*$I112*$K112)</f>
        <v>0</v>
      </c>
      <c r="AG112" s="27">
        <v>0</v>
      </c>
      <c r="AH112" s="27">
        <f>(AG112/12*5*$D112*$G112*$H112*$K112)+(AG112/12*4*$E112*$G112*$I112*$K112)+(AG112/12*3*$F112*$G112*$I112*$K112)</f>
        <v>0</v>
      </c>
      <c r="AI112" s="27"/>
      <c r="AJ112" s="27">
        <f>(AI112/12*5*$D112*$G112*$H112*$K112)+(AI112/12*4*$E112*$G112*$I112*$K112)+(AI112/12*3*$F112*$G112*$I112*$K112)</f>
        <v>0</v>
      </c>
      <c r="AK112" s="27"/>
      <c r="AL112" s="27">
        <f>(AK112/12*5*$D112*$G112*$H112*$K112)+(AK112/12*4*$E112*$G112*$I112*$K112)+(AK112/12*3*$F112*$G112*$I112*$K112)</f>
        <v>0</v>
      </c>
      <c r="AM112" s="30">
        <v>0</v>
      </c>
      <c r="AN112" s="27">
        <f>(AM112/12*5*$D112*$G112*$H112*$K112)+(AM112/12*4*$E112*$G112*$I112*$K112)+(AM112/12*3*$F112*$G112*$I112*$K112)</f>
        <v>0</v>
      </c>
      <c r="AO112" s="31">
        <v>0</v>
      </c>
      <c r="AP112" s="27">
        <f>(AO112/12*5*$D112*$G112*$H112*$L112)+(AO112/12*4*$E112*$G112*$I112*$L112)+(AO112/12*3*$F112*$G112*$I112*$L112)</f>
        <v>0</v>
      </c>
      <c r="AQ112" s="27"/>
      <c r="AR112" s="27">
        <f>(AQ112/12*5*$D112*$G112*$H112*$L112)+(AQ112/12*4*$E112*$G112*$I112*$L112)+(AQ112/12*3*$F112*$G112*$I112*$L112)</f>
        <v>0</v>
      </c>
      <c r="AS112" s="27"/>
      <c r="AT112" s="27">
        <f>(AS112/12*5*$D112*$G112*$H112*$L112)+(AS112/12*4*$E112*$G112*$I112*$L112)+(AS112/12*3*$F112*$G112*$I112*$L112)</f>
        <v>0</v>
      </c>
      <c r="AU112" s="27"/>
      <c r="AV112" s="27">
        <f>(AU112/12*5*$D112*$G112*$H112*$L112)+(AU112/12*4*$E112*$G112*$I112*$L112)+(AU112/12*3*$F112*$G112*$I112*$L112)</f>
        <v>0</v>
      </c>
      <c r="AW112" s="27"/>
      <c r="AX112" s="27">
        <f>(AW112/12*5*$D112*$G112*$H112*$K112)+(AW112/12*4*$E112*$G112*$I112*$K112)+(AW112/12*3*$F112*$G112*$I112*$K112)</f>
        <v>0</v>
      </c>
      <c r="AY112" s="27"/>
      <c r="AZ112" s="27">
        <f>(AY112/12*5*$D112*$G112*$H112*$K112)+(AY112/12*4*$E112*$G112*$I112*$K112)+(AY112/12*3*$F112*$G112*$I112*$K112)</f>
        <v>0</v>
      </c>
      <c r="BA112" s="27"/>
      <c r="BB112" s="27">
        <f>(BA112/12*5*$D112*$G112*$H112*$L112)+(BA112/12*4*$E112*$G112*$I112*$L112)+(BA112/12*3*$F112*$G112*$I112*$L112)</f>
        <v>0</v>
      </c>
      <c r="BC112" s="27"/>
      <c r="BD112" s="27">
        <f>(BC112/12*5*$D112*$G112*$H112*$K112)+(BC112/12*4*$E112*$G112*$I112*$K112)+(BC112/12*3*$F112*$G112*$I112*$K112)</f>
        <v>0</v>
      </c>
      <c r="BE112" s="27"/>
      <c r="BF112" s="27">
        <f>(BE112/12*5*$D112*$G112*$H112*$K112)+(BE112/12*4*$E112*$G112*$I112*$K112)+(BE112/12*3*$F112*$G112*$I112*$K112)</f>
        <v>0</v>
      </c>
      <c r="BG112" s="27"/>
      <c r="BH112" s="27">
        <f>(BG112/12*5*$D112*$G112*$H112*$K112)+(BG112/12*4*$E112*$G112*$I112*$K112)+(BG112/12*3*$F112*$G112*$I112*$K112)</f>
        <v>0</v>
      </c>
      <c r="BI112" s="27"/>
      <c r="BJ112" s="27">
        <f>(BI112/12*5*$D112*$G112*$H112*$L112)+(BI112/12*4*$E112*$G112*$I112*$L112)+(BI112/12*3*$F112*$G112*$I112*$L112)</f>
        <v>0</v>
      </c>
      <c r="BK112" s="27">
        <v>0</v>
      </c>
      <c r="BL112" s="27">
        <f>(BK112/12*5*$D112*$G112*$H112*$K112)+(BK112/12*4*$E112*$G112*$I112*$K112)+(BK112/12*3*$F112*$G112*$I112*$K112)</f>
        <v>0</v>
      </c>
      <c r="BM112" s="27"/>
      <c r="BN112" s="27">
        <f>(BM112/12*5*$D112*$G112*$H112*$K112)+(BM112/12*4*$E112*$G112*$I112*$K112)+(BM112/12*3*$F112*$G112*$I112*$K112)</f>
        <v>0</v>
      </c>
      <c r="BO112" s="37"/>
      <c r="BP112" s="27">
        <f>(BO112/12*5*$D112*$G112*$H112*$L112)+(BO112/12*4*$E112*$G112*$I112*$L112)+(BO112/12*3*$F112*$G112*$I112*$L112)</f>
        <v>0</v>
      </c>
      <c r="BQ112" s="27">
        <v>0</v>
      </c>
      <c r="BR112" s="27">
        <f>(BQ112/12*5*$D112*$G112*$H112*$L112)+(BQ112/12*4*$E112*$G112*$I112*$L112)+(BQ112/12*3*$F112*$G112*$I112*$L112)</f>
        <v>0</v>
      </c>
      <c r="BS112" s="27"/>
      <c r="BT112" s="27">
        <f>(BS112/12*5*$D112*$G112*$H112*$K112)+(BS112/12*4*$E112*$G112*$I112*$K112)+(BS112/12*3*$F112*$G112*$I112*$K112)</f>
        <v>0</v>
      </c>
      <c r="BU112" s="27"/>
      <c r="BV112" s="27">
        <f>(BU112/12*5*$D112*$G112*$H112*$K112)+(BU112/12*4*$E112*$G112*$I112*$K112)+(BU112/12*3*$F112*$G112*$I112*$K112)</f>
        <v>0</v>
      </c>
      <c r="BW112" s="27"/>
      <c r="BX112" s="27">
        <f>(BW112/12*5*$D112*$G112*$H112*$L112)+(BW112/12*4*$E112*$G112*$I112*$L112)+(BW112/12*3*$F112*$G112*$I112*$L112)</f>
        <v>0</v>
      </c>
      <c r="BY112" s="27"/>
      <c r="BZ112" s="27">
        <f>(BY112/12*5*$D112*$G112*$H112*$L112)+(BY112/12*4*$E112*$G112*$I112*$L112)+(BY112/12*3*$F112*$G112*$I112*$L112)</f>
        <v>0</v>
      </c>
      <c r="CA112" s="27"/>
      <c r="CB112" s="27">
        <f>(CA112/12*5*$D112*$G112*$H112*$K112)+(CA112/12*4*$E112*$G112*$I112*$K112)+(CA112/12*3*$F112*$G112*$I112*$K112)</f>
        <v>0</v>
      </c>
      <c r="CC112" s="27"/>
      <c r="CD112" s="27">
        <f>(CC112/12*5*$D112*$G112*$H112*$L112)+(CC112/12*4*$E112*$G112*$I112*$L112)+(CC112/12*3*$F112*$G112*$I112*$L112)</f>
        <v>0</v>
      </c>
      <c r="CE112" s="27"/>
      <c r="CF112" s="27">
        <f>(CE112/12*5*$D112*$G112*$H112*$K112)+(CE112/12*4*$E112*$G112*$I112*$K112)+(CE112/12*3*$F112*$G112*$I112*$K112)</f>
        <v>0</v>
      </c>
      <c r="CG112" s="27"/>
      <c r="CH112" s="27">
        <f>(CG112/12*5*$D112*$G112*$H112*$K112)+(CG112/12*4*$E112*$G112*$I112*$K112)+(CG112/12*3*$F112*$G112*$I112*$K112)</f>
        <v>0</v>
      </c>
      <c r="CI112" s="27"/>
      <c r="CJ112" s="27">
        <f>(CI112/12*5*$D112*$G112*$H112*$K112)+(CI112/12*4*$E112*$G112*$I112*$K112)+(CI112/12*3*$F112*$G112*$I112*$K112)</f>
        <v>0</v>
      </c>
      <c r="CK112" s="27"/>
      <c r="CL112" s="27">
        <f>(CK112/12*5*$D112*$G112*$H112*$K112)+(CK112/12*4*$E112*$G112*$I112*$K112)+(CK112/12*3*$F112*$G112*$I112*$K112)</f>
        <v>0</v>
      </c>
      <c r="CM112" s="27"/>
      <c r="CN112" s="27">
        <f>(CM112/12*5*$D112*$G112*$H112*$L112)+(CM112/12*4*$E112*$G112*$I112*$L112)+(CM112/12*3*$F112*$G112*$I112*$L112)</f>
        <v>0</v>
      </c>
      <c r="CO112" s="27"/>
      <c r="CP112" s="27">
        <f>(CO112/12*5*$D112*$G112*$H112*$L112)+(CO112/12*4*$E112*$G112*$I112*$L112)+(CO112/12*3*$F112*$G112*$I112*$L112)</f>
        <v>0</v>
      </c>
      <c r="CQ112" s="32"/>
      <c r="CR112" s="27">
        <f>(CQ112/12*5*$D112*$G112*$H112*$K112)+(CQ112/12*4*$E112*$G112*$I112*$K112)+(CQ112/12*3*$F112*$G112*$I112*$K112)</f>
        <v>0</v>
      </c>
      <c r="CS112" s="27"/>
      <c r="CT112" s="27">
        <f>(CS112/12*5*$D112*$G112*$H112*$L112)+(CS112/12*4*$E112*$G112*$I112*$L112)+(CS112/12*3*$F112*$G112*$I112*$L112)</f>
        <v>0</v>
      </c>
      <c r="CU112" s="27"/>
      <c r="CV112" s="27">
        <f>(CU112/12*5*$D112*$G112*$H112*$L112)+(CU112/12*4*$E112*$G112*$I112*$L112)+(CU112/12*3*$F112*$G112*$I112*$L112)</f>
        <v>0</v>
      </c>
      <c r="CW112" s="27"/>
      <c r="CX112" s="27">
        <f>(CW112/12*5*$D112*$G112*$H112*$L112)+(CW112/12*4*$E112*$G112*$I112*$L112)+(CW112/12*3*$F112*$G112*$I112*$L112)</f>
        <v>0</v>
      </c>
      <c r="CY112" s="27"/>
      <c r="CZ112" s="27">
        <f>(CY112/12*5*$D112*$G112*$H112*$L112)+(CY112/12*4*$E112*$G112*$I112*$L112)+(CY112/12*3*$F112*$G112*$I112*$L112)</f>
        <v>0</v>
      </c>
      <c r="DA112" s="27"/>
      <c r="DB112" s="27">
        <f>(DA112/12*5*$D112*$G112*$H112*$L112)+(DA112/12*4*$E112*$G112*$I112*$L112)+(DA112/12*3*$F112*$G112*$I112*$L112)</f>
        <v>0</v>
      </c>
      <c r="DC112" s="27"/>
      <c r="DD112" s="27">
        <f>(DC112/12*5*$D112*$G112*$H112*$K112)+(DC112/12*4*$E112*$G112*$I112*$K112)+(DC112/12*3*$F112*$G112*$I112*$K112)</f>
        <v>0</v>
      </c>
      <c r="DE112" s="27"/>
      <c r="DF112" s="27">
        <f>(DE112/12*5*$D112*$G112*$H112*$K112)+(DE112/12*4*$E112*$G112*$I112*$K112)+(DE112/12*3*$F112*$G112*$I112*$K112)</f>
        <v>0</v>
      </c>
      <c r="DG112" s="27"/>
      <c r="DH112" s="27">
        <f>(DG112/12*5*$D112*$G112*$H112*$L112)+(DG112/12*4*$E112*$G112*$I112*$L112)+(DG112/12*3*$F112*$G112*$I112*$L112)</f>
        <v>0</v>
      </c>
      <c r="DI112" s="27"/>
      <c r="DJ112" s="27">
        <f>(DI112/12*5*$D112*$G112*$H112*$L112)+(DI112/12*4*$E112*$G112*$I112*$L112)+(DI112/12*3*$F112*$G112*$I112*$L112)</f>
        <v>0</v>
      </c>
      <c r="DK112" s="27"/>
      <c r="DL112" s="27">
        <f>(DK112/12*5*$D112*$G112*$H112*$M112)+(DK112/12*4*$E112*$G112*$I112*$M112)+(DK112/12*3*$F112*$G112*$I112*$M112)</f>
        <v>0</v>
      </c>
      <c r="DM112" s="27"/>
      <c r="DN112" s="27">
        <f>(DM112/12*5*$D112*$G112*$H112*$N112)+(DM112/12*4*$E112*$G112*$I112*$N112)+(DM112/12*3*$F112*$G112*$I112*$N112)</f>
        <v>0</v>
      </c>
      <c r="DO112" s="27"/>
      <c r="DP112" s="27">
        <f t="shared" ref="DP112" si="742">(DO112*$D112*$G112*$H112*$L112)</f>
        <v>0</v>
      </c>
      <c r="DQ112" s="27">
        <f t="shared" si="740"/>
        <v>0</v>
      </c>
      <c r="DR112" s="27">
        <f t="shared" si="740"/>
        <v>0</v>
      </c>
      <c r="DS112" s="38">
        <f t="shared" si="741"/>
        <v>0</v>
      </c>
      <c r="DT112" s="67"/>
    </row>
    <row r="113" spans="1:124" ht="30" customHeight="1" x14ac:dyDescent="0.25">
      <c r="A113" s="77"/>
      <c r="B113" s="35">
        <v>85</v>
      </c>
      <c r="C113" s="23" t="s">
        <v>238</v>
      </c>
      <c r="D113" s="79">
        <f>D349</f>
        <v>19063</v>
      </c>
      <c r="E113" s="80">
        <v>18530</v>
      </c>
      <c r="F113" s="80">
        <v>18715</v>
      </c>
      <c r="G113" s="36">
        <v>0.74</v>
      </c>
      <c r="H113" s="25">
        <v>1</v>
      </c>
      <c r="I113" s="25">
        <v>1</v>
      </c>
      <c r="J113" s="26"/>
      <c r="K113" s="24">
        <v>1.4</v>
      </c>
      <c r="L113" s="24">
        <v>1.68</v>
      </c>
      <c r="M113" s="24">
        <v>2.23</v>
      </c>
      <c r="N113" s="24">
        <v>2.57</v>
      </c>
      <c r="O113" s="27">
        <v>58</v>
      </c>
      <c r="P113" s="27">
        <f t="shared" ref="P113:P120" si="743">(O113/12*5*$D113*$G113*$H113*$K113*P$11)+(O113/12*4*$E113*$G113*$I113*$K113*P$12)+(O113/12*3*$F113*$G113*$I113*$K113*P$12)</f>
        <v>1199555.0207666666</v>
      </c>
      <c r="Q113" s="27">
        <v>253</v>
      </c>
      <c r="R113" s="27">
        <f t="shared" ref="R113:R120" si="744">(Q113/12*5*$D113*$G113*$H113*$K113*R$11)+(Q113/12*4*$E113*$G113*$I113*$K113*R$12)+(Q113/12*3*$F113*$G113*$I113*$K113*R$12)</f>
        <v>5232541.7285166662</v>
      </c>
      <c r="S113" s="27">
        <v>0</v>
      </c>
      <c r="T113" s="27">
        <f t="shared" ref="T113:T120" si="745">(S113/12*5*$D113*$G113*$H113*$K113*T$11)+(S113/12*4*$E113*$G113*$I113*$K113*T$12)+(S113/12*3*$F113*$G113*$I113*$K113*T$12)</f>
        <v>0</v>
      </c>
      <c r="U113" s="27"/>
      <c r="V113" s="27">
        <f t="shared" ref="V113:V120" si="746">(U113/12*5*$D113*$G113*$H113*$K113*V$11)+(U113/12*4*$E113*$G113*$I113*$K113*V$12)+(U113/12*3*$F113*$G113*$I113*$K113*V$12)</f>
        <v>0</v>
      </c>
      <c r="W113" s="27">
        <v>0</v>
      </c>
      <c r="X113" s="27">
        <f t="shared" ref="X113:X120" si="747">(W113/12*5*$D113*$G113*$H113*$K113*X$11)+(W113/12*4*$E113*$G113*$I113*$K113*X$12)+(W113/12*3*$F113*$G113*$I113*$K113*X$12)</f>
        <v>0</v>
      </c>
      <c r="Y113" s="27">
        <v>39</v>
      </c>
      <c r="Z113" s="27">
        <f t="shared" ref="Z113:Z120" si="748">(Y113/12*5*$D113*$G113*$H113*$K113*Z$11)+(Y113/12*4*$E113*$G113*$I113*$K113*Z$12)+(Y113/12*3*$F113*$G113*$I113*$K113*Z$12)</f>
        <v>806597.34155000001</v>
      </c>
      <c r="AA113" s="27"/>
      <c r="AB113" s="27">
        <f t="shared" ref="AB113:AB120" si="749">(AA113/12*5*$D113*$G113*$H113*$K113*AB$11)+(AA113/12*4*$E113*$G113*$I113*$K113*AB$12)+(AA113/12*3*$F113*$G113*$I113*$K113*AB$12)</f>
        <v>0</v>
      </c>
      <c r="AC113" s="27">
        <v>0</v>
      </c>
      <c r="AD113" s="27">
        <f t="shared" ref="AD113:AD120" si="750">(AC113/12*5*$D113*$G113*$H113*$K113*AD$11)+(AC113/12*4*$E113*$G113*$I113*$K113*AD$12)+(AC113/12*3*$F113*$G113*$I113*$K113*AD$12)</f>
        <v>0</v>
      </c>
      <c r="AE113" s="27">
        <v>0</v>
      </c>
      <c r="AF113" s="27">
        <f t="shared" ref="AF113:AF120" si="751">(AE113/12*5*$D113*$G113*$H113*$K113*AF$11)+(AE113/12*4*$E113*$G113*$I113*$K113*AF$12)+(AE113/12*3*$F113*$G113*$I113*$K113*AF$12)</f>
        <v>0</v>
      </c>
      <c r="AG113" s="27">
        <v>308</v>
      </c>
      <c r="AH113" s="27">
        <f t="shared" ref="AH113:AH120" si="752">(AG113/12*5*$D113*$G113*$H113*$K113*AH$11)+(AG113/12*4*$E113*$G113*$I113*$K113*AH$12)+(AG113/12*3*$F113*$G113*$I113*$K113*AH$12)</f>
        <v>6370050.7999333329</v>
      </c>
      <c r="AI113" s="27">
        <v>3</v>
      </c>
      <c r="AJ113" s="27">
        <f t="shared" ref="AJ113:AJ120" si="753">(AI113/12*5*$D113*$G113*$H113*$K113*AJ$11)+(AI113/12*4*$E113*$G113*$I113*$K113*AJ$12)+(AI113/12*3*$F113*$G113*$I113*$K113*AJ$12)</f>
        <v>52829.563849999999</v>
      </c>
      <c r="AK113" s="27"/>
      <c r="AL113" s="27">
        <f t="shared" ref="AL113:AL120" si="754">(AK113/12*5*$D113*$G113*$H113*$K113*AL$11)+(AK113/12*4*$E113*$G113*$I113*$K113*AL$12)+(AK113/12*3*$F113*$G113*$I113*$K113*AL$12)</f>
        <v>0</v>
      </c>
      <c r="AM113" s="30">
        <v>0</v>
      </c>
      <c r="AN113" s="27">
        <f t="shared" ref="AN113:AN120" si="755">(AM113/12*5*$D113*$G113*$H113*$K113*AN$11)+(AM113/12*4*$E113*$G113*$I113*$K113*AN$12)+(AM113/12*3*$F113*$G113*$I113*$K113*AN$12)</f>
        <v>0</v>
      </c>
      <c r="AO113" s="31">
        <v>123</v>
      </c>
      <c r="AP113" s="27">
        <f t="shared" ref="AP113:AP120" si="756">(AO113/12*5*$D113*$G113*$H113*$L113*AP$11)+(AO113/12*4*$E113*$G113*$I113*$L113*AP$12)+(AO113/12*3*$F113*$G113*$I113*$L113*AP$12)</f>
        <v>2940432.447288</v>
      </c>
      <c r="AQ113" s="27">
        <v>20</v>
      </c>
      <c r="AR113" s="27">
        <f t="shared" ref="AR113:AR120" si="757">(AQ113/12*5*$D113*$G113*$H113*$L113*AR$11)+(AQ113/12*4*$E113*$G113*$I113*$L113*AR$12)+(AQ113/12*3*$F113*$G113*$I113*$L113*AR$12)</f>
        <v>422636.51080000005</v>
      </c>
      <c r="AS113" s="27">
        <v>46</v>
      </c>
      <c r="AT113" s="27">
        <f t="shared" ref="AT113:AT120" si="758">(AS113/12*5*$D113*$G113*$H113*$L113*AT$11)+(AS113/12*4*$E113*$G113*$I113*$L113*AT$12)+(AS113/12*3*$F113*$G113*$I113*$L113*AT$13)</f>
        <v>1099673.923376</v>
      </c>
      <c r="AU113" s="27">
        <v>0</v>
      </c>
      <c r="AV113" s="27">
        <f t="shared" ref="AV113:AV120" si="759">(AU113/12*5*$D113*$G113*$H113*$L113*AV$11)+(AU113/12*4*$E113*$G113*$I113*$L113*AV$12)+(AU113/12*3*$F113*$G113*$I113*$L113*AV$12)</f>
        <v>0</v>
      </c>
      <c r="AW113" s="27"/>
      <c r="AX113" s="27">
        <f t="shared" ref="AX113:AX120" si="760">(AW113/12*5*$D113*$G113*$H113*$K113*AX$11)+(AW113/12*4*$E113*$G113*$I113*$K113*AX$12)+(AW113/12*3*$F113*$G113*$I113*$K113*AX$12)</f>
        <v>0</v>
      </c>
      <c r="AY113" s="27"/>
      <c r="AZ113" s="27">
        <f t="shared" ref="AZ113:AZ120" si="761">(AY113/12*5*$D113*$G113*$H113*$K113*AZ$11)+(AY113/12*4*$E113*$G113*$I113*$K113*AZ$12)+(AY113/12*3*$F113*$G113*$I113*$K113*AZ$12)</f>
        <v>0</v>
      </c>
      <c r="BA113" s="27"/>
      <c r="BB113" s="27">
        <f t="shared" ref="BB113:BB120" si="762">(BA113/12*5*$D113*$G113*$H113*$L113*BB$11)+(BA113/12*4*$E113*$G113*$I113*$L113*BB$12)+(BA113/12*3*$F113*$G113*$I113*$L113*BB$12)</f>
        <v>0</v>
      </c>
      <c r="BC113" s="27">
        <v>0</v>
      </c>
      <c r="BD113" s="27">
        <f t="shared" ref="BD113:BD120" si="763">(BC113/12*5*$D113*$G113*$H113*$K113*BD$11)+(BC113/12*4*$E113*$G113*$I113*$K113*BD$12)+(BC113/12*3*$F113*$G113*$I113*$K113*BD$12)</f>
        <v>0</v>
      </c>
      <c r="BE113" s="27">
        <v>0</v>
      </c>
      <c r="BF113" s="27">
        <f t="shared" ref="BF113:BF120" si="764">(BE113/12*5*$D113*$G113*$H113*$K113*BF$11)+(BE113/12*4*$E113*$G113*$I113*$K113*BF$12)+(BE113/12*3*$F113*$G113*$I113*$K113*BF$12)</f>
        <v>0</v>
      </c>
      <c r="BG113" s="27">
        <v>0</v>
      </c>
      <c r="BH113" s="27">
        <f t="shared" ref="BH113:BH120" si="765">(BG113/12*5*$D113*$G113*$H113*$K113*BH$11)+(BG113/12*4*$E113*$G113*$I113*$K113*BH$12)+(BG113/12*3*$F113*$G113*$I113*$K113*BH$12)</f>
        <v>0</v>
      </c>
      <c r="BI113" s="27">
        <v>0</v>
      </c>
      <c r="BJ113" s="27">
        <f t="shared" ref="BJ113:BJ120" si="766">(BI113/12*5*$D113*$G113*$H113*$L113*BJ$11)+(BI113/12*4*$E113*$G113*$I113*$L113*BJ$12)+(BI113/12*3*$F113*$G113*$I113*$L113*BJ$12)</f>
        <v>0</v>
      </c>
      <c r="BK113" s="27">
        <v>9</v>
      </c>
      <c r="BL113" s="27">
        <f t="shared" ref="BL113:BL120" si="767">(BK113/12*5*$D113*$G113*$H113*$K113*BL$11)+(BK113/12*4*$E113*$G113*$I113*$K113*BL$12)+(BK113/12*3*$F113*$G113*$I113*$K113*BL$12)</f>
        <v>187396.86388499997</v>
      </c>
      <c r="BM113" s="27"/>
      <c r="BN113" s="27">
        <f t="shared" ref="BN113:BN120" si="768">(BM113/12*5*$D113*$G113*$H113*$K113*BN$11)+(BM113/12*4*$E113*$G113*$I113*$K113*BN$12)+(BM113/12*3*$F113*$G113*$I113*$K113*BN$13)</f>
        <v>0</v>
      </c>
      <c r="BO113" s="37"/>
      <c r="BP113" s="27">
        <f t="shared" ref="BP113:BP120" si="769">(BO113/12*5*$D113*$G113*$H113*$L113*BP$11)+(BO113/12*4*$E113*$G113*$I113*$L113*BP$12)+(BO113/12*3*$F113*$G113*$I113*$L113*BP$12)</f>
        <v>0</v>
      </c>
      <c r="BQ113" s="27">
        <v>174</v>
      </c>
      <c r="BR113" s="27">
        <f t="shared" ref="BR113:BR120" si="770">(BQ113/12*5*$D113*$G113*$H113*$L113*BR$11)+(BQ113/12*4*$E113*$G113*$I113*$L113*BR$12)+(BQ113/12*3*$F113*$G113*$I113*$L113*BR$12)</f>
        <v>4595026.7025599992</v>
      </c>
      <c r="BS113" s="27">
        <v>984</v>
      </c>
      <c r="BT113" s="27">
        <f t="shared" ref="BT113:BT120" si="771">(BS113/12*5*$D113*$G113*$H113*$K113*BT$11)+(BS113/12*4*$E113*$G113*$I113*$K113*BT$12)+(BS113/12*3*$F113*$G113*$I113*$K113*BT$12)</f>
        <v>17438759.665600002</v>
      </c>
      <c r="BU113" s="27">
        <v>7</v>
      </c>
      <c r="BV113" s="27">
        <f t="shared" ref="BV113:BV120" si="772">(BU113/12*5*$D113*$G113*$H113*$K113*BV$11)+(BU113/12*4*$E113*$G113*$I113*$K113*BV$12)+(BU113/12*3*$F113*$G113*$I113*$K113*BV$12)</f>
        <v>102789.43705333333</v>
      </c>
      <c r="BW113" s="27">
        <v>0</v>
      </c>
      <c r="BX113" s="27">
        <f t="shared" ref="BX113:BX120" si="773">(BW113/12*5*$D113*$G113*$H113*$L113*BX$11)+(BW113/12*4*$E113*$G113*$I113*$L113*BX$12)+(BW113/12*3*$F113*$G113*$I113*$L113*BX$12)</f>
        <v>0</v>
      </c>
      <c r="BY113" s="27"/>
      <c r="BZ113" s="27">
        <f t="shared" ref="BZ113:BZ120" si="774">(BY113/12*5*$D113*$G113*$H113*$L113*BZ$11)+(BY113/12*4*$E113*$G113*$I113*$L113*BZ$12)+(BY113/12*3*$F113*$G113*$I113*$L113*BZ$12)</f>
        <v>0</v>
      </c>
      <c r="CA113" s="27">
        <v>0</v>
      </c>
      <c r="CB113" s="27">
        <f t="shared" ref="CB113:CB120" si="775">(CA113/12*5*$D113*$G113*$H113*$K113*CB$11)+(CA113/12*4*$E113*$G113*$I113*$K113*CB$12)+(CA113/12*3*$F113*$G113*$I113*$K113*CB$12)</f>
        <v>0</v>
      </c>
      <c r="CC113" s="27">
        <v>15</v>
      </c>
      <c r="CD113" s="27">
        <f t="shared" ref="CD113:CD120" si="776">(CC113/12*5*$D113*$G113*$H113*$L113*CD$11)+(CC113/12*4*$E113*$G113*$I113*$L113*CD$12)+(CC113/12*3*$F113*$G113*$I113*$L113*CD$12)</f>
        <v>319001.70120000001</v>
      </c>
      <c r="CE113" s="27">
        <v>0</v>
      </c>
      <c r="CF113" s="27">
        <f t="shared" ref="CF113:CF120" si="777">(CE113/12*5*$D113*$G113*$H113*$K113*CF$11)+(CE113/12*4*$E113*$G113*$I113*$K113*CF$12)+(CE113/12*3*$F113*$G113*$I113*$K113*CF$12)</f>
        <v>0</v>
      </c>
      <c r="CG113" s="27"/>
      <c r="CH113" s="27">
        <f t="shared" ref="CH113:CH120" si="778">(CG113/12*5*$D113*$G113*$H113*$K113*CH$11)+(CG113/12*4*$E113*$G113*$I113*$K113*CH$12)+(CG113/12*3*$F113*$G113*$I113*$K113*CH$12)</f>
        <v>0</v>
      </c>
      <c r="CI113" s="27">
        <v>3</v>
      </c>
      <c r="CJ113" s="27">
        <f t="shared" ref="CJ113:CJ120" si="779">(CI113/12*5*$D113*$G113*$H113*$K113*CJ$11)+(CI113/12*4*$E113*$G113*$I113*$K113*CJ$12)+(CI113/12*3*$F113*$G113*$I113*$K113*CJ$12)</f>
        <v>44052.615879999998</v>
      </c>
      <c r="CK113" s="27">
        <v>32</v>
      </c>
      <c r="CL113" s="27">
        <f t="shared" ref="CL113:CL120" si="780">(CK113/12*5*$D113*$G113*$H113*$K113*CL$11)+(CK113/12*4*$E113*$G113*$I113*$K113*CL$12)+(CK113/12*3*$F113*$G113*$I113*$K113*CL$12)</f>
        <v>620086.33493333322</v>
      </c>
      <c r="CM113" s="27">
        <v>27</v>
      </c>
      <c r="CN113" s="27">
        <f t="shared" ref="CN113:CN120" si="781">(CM113/12*5*$D113*$G113*$H113*$L113*CN$11)+(CM113/12*4*$E113*$G113*$I113*$L113*CN$12)+(CM113/12*3*$F113*$G113*$I113*$L113*CN$12)</f>
        <v>639861.86363400007</v>
      </c>
      <c r="CO113" s="27">
        <v>27</v>
      </c>
      <c r="CP113" s="27">
        <f t="shared" ref="CP113:CP120" si="782">(CO113/12*5*$D113*$G113*$H113*$L113*CP$11)+(CO113/12*4*$E113*$G113*$I113*$L113*CP$12)+(CO113/12*3*$F113*$G113*$I113*$L113*CP$12)</f>
        <v>735595.02664199995</v>
      </c>
      <c r="CQ113" s="32">
        <v>21</v>
      </c>
      <c r="CR113" s="27">
        <f t="shared" ref="CR113:CR120" si="783">(CQ113/12*5*$D113*$G113*$H113*$K113*CR$11)+(CQ113/12*4*$E113*$G113*$I113*$K113*CR$12)+(CQ113/12*3*$F113*$G113*$I113*$K113*CR$12)</f>
        <v>462143.49019999994</v>
      </c>
      <c r="CS113" s="27">
        <v>10</v>
      </c>
      <c r="CT113" s="27">
        <f t="shared" ref="CT113:CT120" si="784">(CS113/12*5*$D113*$G113*$H113*$L113*CT$11)+(CS113/12*4*$E113*$G113*$I113*$L113*CT$12)+(CS113/12*3*$F113*$G113*$I113*$L113*CT$12)</f>
        <v>266280.78008</v>
      </c>
      <c r="CU113" s="27">
        <v>19</v>
      </c>
      <c r="CV113" s="27">
        <f t="shared" ref="CV113:CV120" si="785">(CU113/12*5*$D113*$G113*$H113*$L113*CV$11)+(CU113/12*4*$E113*$G113*$I113*$L113*CV$12)+(CU113/12*3*$F113*$G113*$I113*$L113*CV$12)</f>
        <v>439778.76664399996</v>
      </c>
      <c r="CW113" s="27">
        <v>60</v>
      </c>
      <c r="CX113" s="27">
        <f t="shared" ref="CX113:CX120" si="786">(CW113/12*5*$D113*$G113*$H113*$L113*CX$11)+(CW113/12*4*$E113*$G113*$I113*$L113*CX$12)+(CW113/12*3*$F113*$G113*$I113*$L113*CX$12)</f>
        <v>1600647.0706799999</v>
      </c>
      <c r="CY113" s="27">
        <v>57</v>
      </c>
      <c r="CZ113" s="27">
        <f t="shared" ref="CZ113:CZ120" si="787">(CY113/12*5*$D113*$G113*$H113*$L113*CZ$11)+(CY113/12*4*$E113*$G113*$I113*$L113*CZ$12)+(CY113/12*3*$F113*$G113*$I113*$L113*CZ$12)</f>
        <v>1517800.4464559997</v>
      </c>
      <c r="DA113" s="27">
        <v>28</v>
      </c>
      <c r="DB113" s="27">
        <f t="shared" ref="DB113:DB120" si="788">(DA113/12*5*$D113*$G113*$H113*$L113*DB$11)+(DA113/12*4*$E113*$G113*$I113*$L113*DB$12)+(DA113/12*3*$F113*$G113*$I113*$L113*DB$12)</f>
        <v>746968.63298400003</v>
      </c>
      <c r="DC113" s="27">
        <v>163</v>
      </c>
      <c r="DD113" s="27">
        <f t="shared" ref="DD113:DD120" si="789">(DC113/12*5*$D113*$G113*$H113*$K113*DD$11)+(DC113/12*4*$E113*$G113*$I113*$K113*DD$12)+(DC113/12*3*$F113*$G113*$I113*$K113*DD$12)</f>
        <v>3587113.7572666658</v>
      </c>
      <c r="DE113" s="27">
        <v>24</v>
      </c>
      <c r="DF113" s="27">
        <f t="shared" ref="DF113:DF120" si="790">(DE113/12*5*$D113*$G113*$H113*$K113*DF$11)+(DE113/12*4*$E113*$G113*$I113*$K113*DF$12)+(DE113/12*3*$F113*$G113*$I113*$K113*DF$12)</f>
        <v>543897.74151999992</v>
      </c>
      <c r="DG113" s="27">
        <v>2</v>
      </c>
      <c r="DH113" s="27">
        <f t="shared" ref="DH113:DH120" si="791">(DG113/12*5*$D113*$G113*$H113*$L113*DH$11)+(DG113/12*4*$E113*$G113*$I113*$L113*DH$12)+(DG113/12*3*$F113*$G113*$I113*$L113*DH$12)</f>
        <v>59050.6014</v>
      </c>
      <c r="DI113" s="27">
        <v>20</v>
      </c>
      <c r="DJ113" s="27">
        <f t="shared" ref="DJ113:DJ120" si="792">(DI113/12*5*$D113*$G113*$H113*$L113*DJ$11)+(DI113/12*4*$E113*$G113*$I113*$L113*DJ$12)+(DI113/12*3*$F113*$G113*$I113*$L113*DJ$12)</f>
        <v>572731.67279999994</v>
      </c>
      <c r="DK113" s="27">
        <v>24</v>
      </c>
      <c r="DL113" s="27">
        <f t="shared" ref="DL113:DL120" si="793">(DK113/12*5*$D113*$G113*$H113*$M113*DL$11)+(DK113/12*4*$E113*$G113*$I113*$M113*DL$12)+(DK113/12*3*$F113*$G113*$I113*$M113*DL$12)</f>
        <v>940591.72230000014</v>
      </c>
      <c r="DM113" s="27">
        <v>34</v>
      </c>
      <c r="DN113" s="27">
        <f t="shared" si="292"/>
        <v>1440308.5622183331</v>
      </c>
      <c r="DO113" s="27"/>
      <c r="DP113" s="27">
        <f t="shared" si="566"/>
        <v>0</v>
      </c>
      <c r="DQ113" s="27">
        <f t="shared" si="740"/>
        <v>2590</v>
      </c>
      <c r="DR113" s="27">
        <f t="shared" si="740"/>
        <v>54984200.792017318</v>
      </c>
      <c r="DS113" s="38">
        <f t="shared" si="741"/>
        <v>2590</v>
      </c>
      <c r="DT113" s="67">
        <f t="shared" si="569"/>
        <v>1</v>
      </c>
    </row>
    <row r="114" spans="1:124" ht="30" customHeight="1" x14ac:dyDescent="0.25">
      <c r="A114" s="77"/>
      <c r="B114" s="35">
        <v>86</v>
      </c>
      <c r="C114" s="23" t="s">
        <v>239</v>
      </c>
      <c r="D114" s="79">
        <f t="shared" si="570"/>
        <v>19063</v>
      </c>
      <c r="E114" s="80">
        <v>18530</v>
      </c>
      <c r="F114" s="80">
        <v>18715</v>
      </c>
      <c r="G114" s="36">
        <v>0.99</v>
      </c>
      <c r="H114" s="25">
        <v>1</v>
      </c>
      <c r="I114" s="25">
        <v>1</v>
      </c>
      <c r="J114" s="26"/>
      <c r="K114" s="24">
        <v>1.4</v>
      </c>
      <c r="L114" s="24">
        <v>1.68</v>
      </c>
      <c r="M114" s="24">
        <v>2.23</v>
      </c>
      <c r="N114" s="24">
        <v>2.57</v>
      </c>
      <c r="O114" s="27">
        <v>8</v>
      </c>
      <c r="P114" s="27">
        <f t="shared" si="743"/>
        <v>221353.11659999998</v>
      </c>
      <c r="Q114" s="27">
        <v>30</v>
      </c>
      <c r="R114" s="27">
        <f t="shared" si="744"/>
        <v>830074.18724999996</v>
      </c>
      <c r="S114" s="27"/>
      <c r="T114" s="27">
        <f t="shared" si="745"/>
        <v>0</v>
      </c>
      <c r="U114" s="27"/>
      <c r="V114" s="27">
        <f t="shared" si="746"/>
        <v>0</v>
      </c>
      <c r="W114" s="27"/>
      <c r="X114" s="27">
        <f t="shared" si="747"/>
        <v>0</v>
      </c>
      <c r="Y114" s="27">
        <v>6</v>
      </c>
      <c r="Z114" s="27">
        <f t="shared" si="748"/>
        <v>166014.83744999999</v>
      </c>
      <c r="AA114" s="27"/>
      <c r="AB114" s="27">
        <f t="shared" si="749"/>
        <v>0</v>
      </c>
      <c r="AC114" s="27"/>
      <c r="AD114" s="27">
        <f t="shared" si="750"/>
        <v>0</v>
      </c>
      <c r="AE114" s="27">
        <v>0</v>
      </c>
      <c r="AF114" s="27">
        <f t="shared" si="751"/>
        <v>0</v>
      </c>
      <c r="AG114" s="27">
        <v>64</v>
      </c>
      <c r="AH114" s="27">
        <f t="shared" si="752"/>
        <v>1770824.9327999998</v>
      </c>
      <c r="AI114" s="27"/>
      <c r="AJ114" s="27">
        <f t="shared" si="753"/>
        <v>0</v>
      </c>
      <c r="AK114" s="27"/>
      <c r="AL114" s="27">
        <f t="shared" si="754"/>
        <v>0</v>
      </c>
      <c r="AM114" s="30">
        <v>0</v>
      </c>
      <c r="AN114" s="27">
        <f t="shared" si="755"/>
        <v>0</v>
      </c>
      <c r="AO114" s="31">
        <v>10</v>
      </c>
      <c r="AP114" s="27">
        <f t="shared" si="756"/>
        <v>319822.90956</v>
      </c>
      <c r="AQ114" s="27"/>
      <c r="AR114" s="27">
        <f t="shared" si="757"/>
        <v>0</v>
      </c>
      <c r="AS114" s="27">
        <v>3</v>
      </c>
      <c r="AT114" s="27">
        <f t="shared" si="758"/>
        <v>95946.872868000006</v>
      </c>
      <c r="AU114" s="27"/>
      <c r="AV114" s="27">
        <f t="shared" si="759"/>
        <v>0</v>
      </c>
      <c r="AW114" s="27"/>
      <c r="AX114" s="27">
        <f t="shared" si="760"/>
        <v>0</v>
      </c>
      <c r="AY114" s="27"/>
      <c r="AZ114" s="27">
        <f t="shared" si="761"/>
        <v>0</v>
      </c>
      <c r="BA114" s="27"/>
      <c r="BB114" s="27">
        <f t="shared" si="762"/>
        <v>0</v>
      </c>
      <c r="BC114" s="27"/>
      <c r="BD114" s="27">
        <f t="shared" si="763"/>
        <v>0</v>
      </c>
      <c r="BE114" s="27"/>
      <c r="BF114" s="27">
        <f t="shared" si="764"/>
        <v>0</v>
      </c>
      <c r="BG114" s="27"/>
      <c r="BH114" s="27">
        <f t="shared" si="765"/>
        <v>0</v>
      </c>
      <c r="BI114" s="27"/>
      <c r="BJ114" s="27">
        <f t="shared" si="766"/>
        <v>0</v>
      </c>
      <c r="BK114" s="27">
        <v>0</v>
      </c>
      <c r="BL114" s="27">
        <f t="shared" si="767"/>
        <v>0</v>
      </c>
      <c r="BM114" s="27"/>
      <c r="BN114" s="27">
        <f t="shared" si="768"/>
        <v>0</v>
      </c>
      <c r="BO114" s="37"/>
      <c r="BP114" s="27">
        <f t="shared" si="769"/>
        <v>0</v>
      </c>
      <c r="BQ114" s="27">
        <v>0</v>
      </c>
      <c r="BR114" s="27">
        <f t="shared" si="770"/>
        <v>0</v>
      </c>
      <c r="BS114" s="27"/>
      <c r="BT114" s="27">
        <f t="shared" si="771"/>
        <v>0</v>
      </c>
      <c r="BU114" s="27"/>
      <c r="BV114" s="27">
        <f t="shared" si="772"/>
        <v>0</v>
      </c>
      <c r="BW114" s="27"/>
      <c r="BX114" s="27">
        <f t="shared" si="773"/>
        <v>0</v>
      </c>
      <c r="BY114" s="27"/>
      <c r="BZ114" s="27">
        <f t="shared" si="774"/>
        <v>0</v>
      </c>
      <c r="CA114" s="27"/>
      <c r="CB114" s="27">
        <f t="shared" si="775"/>
        <v>0</v>
      </c>
      <c r="CC114" s="27"/>
      <c r="CD114" s="27">
        <f t="shared" si="776"/>
        <v>0</v>
      </c>
      <c r="CE114" s="27"/>
      <c r="CF114" s="27">
        <f t="shared" si="777"/>
        <v>0</v>
      </c>
      <c r="CG114" s="27"/>
      <c r="CH114" s="27">
        <f t="shared" si="778"/>
        <v>0</v>
      </c>
      <c r="CI114" s="27"/>
      <c r="CJ114" s="27">
        <f t="shared" si="779"/>
        <v>0</v>
      </c>
      <c r="CK114" s="27">
        <v>3</v>
      </c>
      <c r="CL114" s="27">
        <f t="shared" si="780"/>
        <v>77772.652650000004</v>
      </c>
      <c r="CM114" s="27"/>
      <c r="CN114" s="27">
        <f t="shared" si="781"/>
        <v>0</v>
      </c>
      <c r="CO114" s="27"/>
      <c r="CP114" s="27">
        <f t="shared" si="782"/>
        <v>0</v>
      </c>
      <c r="CQ114" s="32"/>
      <c r="CR114" s="27">
        <f t="shared" si="783"/>
        <v>0</v>
      </c>
      <c r="CS114" s="27">
        <v>12</v>
      </c>
      <c r="CT114" s="27">
        <f t="shared" si="784"/>
        <v>427488.60369600001</v>
      </c>
      <c r="CU114" s="27"/>
      <c r="CV114" s="27">
        <f t="shared" si="785"/>
        <v>0</v>
      </c>
      <c r="CW114" s="27"/>
      <c r="CX114" s="27">
        <f t="shared" si="786"/>
        <v>0</v>
      </c>
      <c r="CY114" s="27">
        <v>4</v>
      </c>
      <c r="CZ114" s="27">
        <f t="shared" si="787"/>
        <v>142496.20123199999</v>
      </c>
      <c r="DA114" s="27">
        <v>4</v>
      </c>
      <c r="DB114" s="27">
        <f t="shared" si="788"/>
        <v>142760.41441199998</v>
      </c>
      <c r="DC114" s="27">
        <v>1</v>
      </c>
      <c r="DD114" s="27">
        <f t="shared" si="789"/>
        <v>29441.573699999994</v>
      </c>
      <c r="DE114" s="27">
        <v>2</v>
      </c>
      <c r="DF114" s="27">
        <f t="shared" si="790"/>
        <v>60637.248209999991</v>
      </c>
      <c r="DG114" s="27"/>
      <c r="DH114" s="27">
        <f t="shared" si="791"/>
        <v>0</v>
      </c>
      <c r="DI114" s="27"/>
      <c r="DJ114" s="27">
        <f t="shared" si="792"/>
        <v>0</v>
      </c>
      <c r="DK114" s="27"/>
      <c r="DL114" s="27">
        <f t="shared" si="793"/>
        <v>0</v>
      </c>
      <c r="DM114" s="27"/>
      <c r="DN114" s="27">
        <f t="shared" si="292"/>
        <v>0</v>
      </c>
      <c r="DO114" s="27"/>
      <c r="DP114" s="27">
        <f t="shared" si="566"/>
        <v>0</v>
      </c>
      <c r="DQ114" s="27">
        <f t="shared" si="740"/>
        <v>147</v>
      </c>
      <c r="DR114" s="27">
        <f t="shared" si="740"/>
        <v>4284633.5504279993</v>
      </c>
      <c r="DS114" s="38">
        <f t="shared" si="741"/>
        <v>147</v>
      </c>
      <c r="DT114" s="67">
        <f t="shared" si="569"/>
        <v>1</v>
      </c>
    </row>
    <row r="115" spans="1:124" ht="30" customHeight="1" x14ac:dyDescent="0.25">
      <c r="A115" s="77"/>
      <c r="B115" s="35">
        <v>87</v>
      </c>
      <c r="C115" s="23" t="s">
        <v>240</v>
      </c>
      <c r="D115" s="79">
        <f t="shared" si="570"/>
        <v>19063</v>
      </c>
      <c r="E115" s="80">
        <v>18530</v>
      </c>
      <c r="F115" s="80">
        <v>18715</v>
      </c>
      <c r="G115" s="36">
        <v>1.1499999999999999</v>
      </c>
      <c r="H115" s="25">
        <v>1</v>
      </c>
      <c r="I115" s="25">
        <v>1</v>
      </c>
      <c r="J115" s="26"/>
      <c r="K115" s="24">
        <v>1.4</v>
      </c>
      <c r="L115" s="24">
        <v>1.68</v>
      </c>
      <c r="M115" s="24">
        <v>2.23</v>
      </c>
      <c r="N115" s="24">
        <v>2.57</v>
      </c>
      <c r="O115" s="27">
        <v>78</v>
      </c>
      <c r="P115" s="27">
        <f t="shared" si="743"/>
        <v>2506991.7372500002</v>
      </c>
      <c r="Q115" s="27">
        <v>120</v>
      </c>
      <c r="R115" s="27">
        <f t="shared" si="744"/>
        <v>3856910.3650000002</v>
      </c>
      <c r="S115" s="27"/>
      <c r="T115" s="27">
        <f t="shared" si="745"/>
        <v>0</v>
      </c>
      <c r="U115" s="27"/>
      <c r="V115" s="27">
        <f t="shared" si="746"/>
        <v>0</v>
      </c>
      <c r="W115" s="27"/>
      <c r="X115" s="27">
        <f t="shared" si="747"/>
        <v>0</v>
      </c>
      <c r="Y115" s="27">
        <v>6</v>
      </c>
      <c r="Z115" s="27">
        <f t="shared" si="748"/>
        <v>192845.51824999999</v>
      </c>
      <c r="AA115" s="27"/>
      <c r="AB115" s="27">
        <f t="shared" si="749"/>
        <v>0</v>
      </c>
      <c r="AC115" s="27"/>
      <c r="AD115" s="27">
        <f t="shared" si="750"/>
        <v>0</v>
      </c>
      <c r="AE115" s="27">
        <v>0</v>
      </c>
      <c r="AF115" s="27">
        <f t="shared" si="751"/>
        <v>0</v>
      </c>
      <c r="AG115" s="27">
        <v>14</v>
      </c>
      <c r="AH115" s="27">
        <f t="shared" si="752"/>
        <v>449972.8759166667</v>
      </c>
      <c r="AI115" s="27">
        <v>4</v>
      </c>
      <c r="AJ115" s="27">
        <f t="shared" si="753"/>
        <v>109466.66383333332</v>
      </c>
      <c r="AK115" s="27"/>
      <c r="AL115" s="27">
        <f t="shared" si="754"/>
        <v>0</v>
      </c>
      <c r="AM115" s="30">
        <v>0</v>
      </c>
      <c r="AN115" s="27">
        <f t="shared" si="755"/>
        <v>0</v>
      </c>
      <c r="AO115" s="31">
        <v>269</v>
      </c>
      <c r="AP115" s="27">
        <f t="shared" si="756"/>
        <v>9993658.2901399992</v>
      </c>
      <c r="AQ115" s="27">
        <v>17</v>
      </c>
      <c r="AR115" s="27">
        <f t="shared" si="757"/>
        <v>558279.98554999998</v>
      </c>
      <c r="AS115" s="27">
        <v>50</v>
      </c>
      <c r="AT115" s="27">
        <f t="shared" si="758"/>
        <v>1857557.3029999998</v>
      </c>
      <c r="AU115" s="27"/>
      <c r="AV115" s="27">
        <f t="shared" si="759"/>
        <v>0</v>
      </c>
      <c r="AW115" s="27"/>
      <c r="AX115" s="27">
        <f t="shared" si="760"/>
        <v>0</v>
      </c>
      <c r="AY115" s="27"/>
      <c r="AZ115" s="27">
        <f t="shared" si="761"/>
        <v>0</v>
      </c>
      <c r="BA115" s="27"/>
      <c r="BB115" s="27">
        <f t="shared" si="762"/>
        <v>0</v>
      </c>
      <c r="BC115" s="27"/>
      <c r="BD115" s="27">
        <f t="shared" si="763"/>
        <v>0</v>
      </c>
      <c r="BE115" s="27"/>
      <c r="BF115" s="27">
        <f t="shared" si="764"/>
        <v>0</v>
      </c>
      <c r="BG115" s="27"/>
      <c r="BH115" s="27">
        <f t="shared" si="765"/>
        <v>0</v>
      </c>
      <c r="BI115" s="27"/>
      <c r="BJ115" s="27">
        <f t="shared" si="766"/>
        <v>0</v>
      </c>
      <c r="BK115" s="27">
        <v>0</v>
      </c>
      <c r="BL115" s="27">
        <f t="shared" si="767"/>
        <v>0</v>
      </c>
      <c r="BM115" s="27"/>
      <c r="BN115" s="27">
        <f t="shared" si="768"/>
        <v>0</v>
      </c>
      <c r="BO115" s="37"/>
      <c r="BP115" s="27">
        <f t="shared" si="769"/>
        <v>0</v>
      </c>
      <c r="BQ115" s="27">
        <v>0</v>
      </c>
      <c r="BR115" s="27">
        <f t="shared" si="770"/>
        <v>0</v>
      </c>
      <c r="BS115" s="27"/>
      <c r="BT115" s="27">
        <f t="shared" si="771"/>
        <v>0</v>
      </c>
      <c r="BU115" s="27"/>
      <c r="BV115" s="27">
        <f t="shared" si="772"/>
        <v>0</v>
      </c>
      <c r="BW115" s="27"/>
      <c r="BX115" s="27">
        <f t="shared" si="773"/>
        <v>0</v>
      </c>
      <c r="BY115" s="27"/>
      <c r="BZ115" s="27">
        <f t="shared" si="774"/>
        <v>0</v>
      </c>
      <c r="CA115" s="27"/>
      <c r="CB115" s="27">
        <f t="shared" si="775"/>
        <v>0</v>
      </c>
      <c r="CC115" s="27">
        <v>32</v>
      </c>
      <c r="CD115" s="27">
        <f t="shared" si="776"/>
        <v>1057591.2256</v>
      </c>
      <c r="CE115" s="27"/>
      <c r="CF115" s="27">
        <f t="shared" si="777"/>
        <v>0</v>
      </c>
      <c r="CG115" s="27"/>
      <c r="CH115" s="27">
        <f t="shared" si="778"/>
        <v>0</v>
      </c>
      <c r="CI115" s="27"/>
      <c r="CJ115" s="27">
        <f t="shared" si="779"/>
        <v>0</v>
      </c>
      <c r="CK115" s="27">
        <v>21</v>
      </c>
      <c r="CL115" s="27">
        <f t="shared" si="780"/>
        <v>632393.79174999986</v>
      </c>
      <c r="CM115" s="27">
        <v>15</v>
      </c>
      <c r="CN115" s="27">
        <f t="shared" si="781"/>
        <v>552433.29067499994</v>
      </c>
      <c r="CO115" s="27">
        <v>40</v>
      </c>
      <c r="CP115" s="27">
        <f t="shared" si="782"/>
        <v>1693562.1233999997</v>
      </c>
      <c r="CQ115" s="32">
        <v>21</v>
      </c>
      <c r="CR115" s="27">
        <f t="shared" si="783"/>
        <v>718195.96449999989</v>
      </c>
      <c r="CS115" s="27">
        <v>3</v>
      </c>
      <c r="CT115" s="27">
        <f t="shared" si="784"/>
        <v>124144.41773999998</v>
      </c>
      <c r="CU115" s="27">
        <v>5</v>
      </c>
      <c r="CV115" s="27">
        <f t="shared" si="785"/>
        <v>179852.62505</v>
      </c>
      <c r="CW115" s="27">
        <v>9</v>
      </c>
      <c r="CX115" s="27">
        <f t="shared" si="786"/>
        <v>373123.81039499992</v>
      </c>
      <c r="CY115" s="27"/>
      <c r="CZ115" s="27">
        <f t="shared" si="787"/>
        <v>0</v>
      </c>
      <c r="DA115" s="27">
        <v>37</v>
      </c>
      <c r="DB115" s="27">
        <f t="shared" si="788"/>
        <v>1533953.442735</v>
      </c>
      <c r="DC115" s="27">
        <v>43</v>
      </c>
      <c r="DD115" s="27">
        <f t="shared" si="789"/>
        <v>1470591.7368333333</v>
      </c>
      <c r="DE115" s="27">
        <v>6</v>
      </c>
      <c r="DF115" s="27">
        <f t="shared" si="790"/>
        <v>211311.62254999997</v>
      </c>
      <c r="DG115" s="27"/>
      <c r="DH115" s="27">
        <f t="shared" si="791"/>
        <v>0</v>
      </c>
      <c r="DI115" s="27">
        <v>18</v>
      </c>
      <c r="DJ115" s="27">
        <f t="shared" si="792"/>
        <v>801050.3801999999</v>
      </c>
      <c r="DK115" s="27">
        <v>8</v>
      </c>
      <c r="DL115" s="27">
        <f t="shared" si="793"/>
        <v>487243.45974999998</v>
      </c>
      <c r="DM115" s="27">
        <v>30</v>
      </c>
      <c r="DN115" s="27">
        <f t="shared" si="292"/>
        <v>1974985.9060624996</v>
      </c>
      <c r="DO115" s="27"/>
      <c r="DP115" s="27">
        <f t="shared" si="566"/>
        <v>0</v>
      </c>
      <c r="DQ115" s="27">
        <f t="shared" si="740"/>
        <v>846</v>
      </c>
      <c r="DR115" s="27">
        <f t="shared" si="740"/>
        <v>31336116.536180828</v>
      </c>
      <c r="DS115" s="38">
        <f t="shared" si="741"/>
        <v>846</v>
      </c>
      <c r="DT115" s="67">
        <f t="shared" si="569"/>
        <v>1</v>
      </c>
    </row>
    <row r="116" spans="1:124" ht="15.75" customHeight="1" x14ac:dyDescent="0.25">
      <c r="A116" s="77"/>
      <c r="B116" s="35">
        <v>88</v>
      </c>
      <c r="C116" s="23" t="s">
        <v>241</v>
      </c>
      <c r="D116" s="79">
        <f t="shared" si="570"/>
        <v>19063</v>
      </c>
      <c r="E116" s="80">
        <v>18530</v>
      </c>
      <c r="F116" s="80">
        <v>18715</v>
      </c>
      <c r="G116" s="36">
        <v>2.82</v>
      </c>
      <c r="H116" s="25">
        <v>1</v>
      </c>
      <c r="I116" s="25">
        <v>1</v>
      </c>
      <c r="J116" s="26"/>
      <c r="K116" s="24">
        <v>1.4</v>
      </c>
      <c r="L116" s="24">
        <v>1.68</v>
      </c>
      <c r="M116" s="24">
        <v>2.23</v>
      </c>
      <c r="N116" s="24">
        <v>2.57</v>
      </c>
      <c r="O116" s="27">
        <v>67</v>
      </c>
      <c r="P116" s="27">
        <f t="shared" si="743"/>
        <v>5280613.3649499994</v>
      </c>
      <c r="Q116" s="27">
        <v>225</v>
      </c>
      <c r="R116" s="27">
        <f t="shared" si="744"/>
        <v>17733403.091250002</v>
      </c>
      <c r="S116" s="27"/>
      <c r="T116" s="27">
        <f t="shared" si="745"/>
        <v>0</v>
      </c>
      <c r="U116" s="27"/>
      <c r="V116" s="27">
        <f t="shared" si="746"/>
        <v>0</v>
      </c>
      <c r="W116" s="27"/>
      <c r="X116" s="27">
        <f t="shared" si="747"/>
        <v>0</v>
      </c>
      <c r="Y116" s="27">
        <v>15</v>
      </c>
      <c r="Z116" s="27">
        <f t="shared" si="748"/>
        <v>1182226.8727500001</v>
      </c>
      <c r="AA116" s="27"/>
      <c r="AB116" s="27">
        <f t="shared" si="749"/>
        <v>0</v>
      </c>
      <c r="AC116" s="27"/>
      <c r="AD116" s="27">
        <f t="shared" si="750"/>
        <v>0</v>
      </c>
      <c r="AE116" s="27">
        <v>0</v>
      </c>
      <c r="AF116" s="27">
        <f t="shared" si="751"/>
        <v>0</v>
      </c>
      <c r="AG116" s="27">
        <v>5</v>
      </c>
      <c r="AH116" s="27">
        <f t="shared" si="752"/>
        <v>394075.62424999999</v>
      </c>
      <c r="AI116" s="27"/>
      <c r="AJ116" s="27">
        <f t="shared" si="753"/>
        <v>0</v>
      </c>
      <c r="AK116" s="27"/>
      <c r="AL116" s="27">
        <f t="shared" si="754"/>
        <v>0</v>
      </c>
      <c r="AM116" s="30">
        <v>0</v>
      </c>
      <c r="AN116" s="27">
        <f t="shared" si="755"/>
        <v>0</v>
      </c>
      <c r="AO116" s="31">
        <v>62</v>
      </c>
      <c r="AP116" s="27">
        <f t="shared" si="756"/>
        <v>5648266.4148960002</v>
      </c>
      <c r="AQ116" s="27"/>
      <c r="AR116" s="27">
        <f t="shared" si="757"/>
        <v>0</v>
      </c>
      <c r="AS116" s="27">
        <v>149</v>
      </c>
      <c r="AT116" s="27">
        <f t="shared" si="758"/>
        <v>13574059.609991997</v>
      </c>
      <c r="AU116" s="27"/>
      <c r="AV116" s="27">
        <f t="shared" si="759"/>
        <v>0</v>
      </c>
      <c r="AW116" s="27"/>
      <c r="AX116" s="27">
        <f t="shared" si="760"/>
        <v>0</v>
      </c>
      <c r="AY116" s="27"/>
      <c r="AZ116" s="27">
        <f t="shared" si="761"/>
        <v>0</v>
      </c>
      <c r="BA116" s="27"/>
      <c r="BB116" s="27">
        <f t="shared" si="762"/>
        <v>0</v>
      </c>
      <c r="BC116" s="27"/>
      <c r="BD116" s="27">
        <f t="shared" si="763"/>
        <v>0</v>
      </c>
      <c r="BE116" s="27"/>
      <c r="BF116" s="27">
        <f t="shared" si="764"/>
        <v>0</v>
      </c>
      <c r="BG116" s="27"/>
      <c r="BH116" s="27">
        <f t="shared" si="765"/>
        <v>0</v>
      </c>
      <c r="BI116" s="27"/>
      <c r="BJ116" s="27">
        <f t="shared" si="766"/>
        <v>0</v>
      </c>
      <c r="BK116" s="27">
        <v>6</v>
      </c>
      <c r="BL116" s="27">
        <f t="shared" si="767"/>
        <v>476089.32986999996</v>
      </c>
      <c r="BM116" s="27">
        <v>8</v>
      </c>
      <c r="BN116" s="27">
        <f t="shared" si="768"/>
        <v>607340.47471999994</v>
      </c>
      <c r="BO116" s="37"/>
      <c r="BP116" s="27">
        <f t="shared" si="769"/>
        <v>0</v>
      </c>
      <c r="BQ116" s="27">
        <v>0</v>
      </c>
      <c r="BR116" s="27">
        <f t="shared" si="770"/>
        <v>0</v>
      </c>
      <c r="BS116" s="27"/>
      <c r="BT116" s="27">
        <f t="shared" si="771"/>
        <v>0</v>
      </c>
      <c r="BU116" s="27"/>
      <c r="BV116" s="27">
        <f t="shared" si="772"/>
        <v>0</v>
      </c>
      <c r="BW116" s="27"/>
      <c r="BX116" s="27">
        <f t="shared" si="773"/>
        <v>0</v>
      </c>
      <c r="BY116" s="27"/>
      <c r="BZ116" s="27">
        <f t="shared" si="774"/>
        <v>0</v>
      </c>
      <c r="CA116" s="27"/>
      <c r="CB116" s="27">
        <f t="shared" si="775"/>
        <v>0</v>
      </c>
      <c r="CC116" s="27">
        <v>20</v>
      </c>
      <c r="CD116" s="27">
        <f t="shared" si="776"/>
        <v>1620873.5088</v>
      </c>
      <c r="CE116" s="27"/>
      <c r="CF116" s="27">
        <f t="shared" si="777"/>
        <v>0</v>
      </c>
      <c r="CG116" s="27"/>
      <c r="CH116" s="27">
        <f t="shared" si="778"/>
        <v>0</v>
      </c>
      <c r="CI116" s="27"/>
      <c r="CJ116" s="27">
        <f t="shared" si="779"/>
        <v>0</v>
      </c>
      <c r="CK116" s="27">
        <v>3</v>
      </c>
      <c r="CL116" s="27">
        <f t="shared" si="780"/>
        <v>221534.22269999995</v>
      </c>
      <c r="CM116" s="27">
        <v>24</v>
      </c>
      <c r="CN116" s="27">
        <f t="shared" si="781"/>
        <v>2167460.0065439995</v>
      </c>
      <c r="CO116" s="27">
        <v>23</v>
      </c>
      <c r="CP116" s="27">
        <f t="shared" si="782"/>
        <v>2387922.593994</v>
      </c>
      <c r="CQ116" s="32">
        <v>8</v>
      </c>
      <c r="CR116" s="27">
        <f t="shared" si="783"/>
        <v>670911.01279999979</v>
      </c>
      <c r="CS116" s="27">
        <v>2</v>
      </c>
      <c r="CT116" s="27">
        <f t="shared" si="784"/>
        <v>202949.13508799995</v>
      </c>
      <c r="CU116" s="27">
        <v>1</v>
      </c>
      <c r="CV116" s="27">
        <f t="shared" si="785"/>
        <v>88205.983067999987</v>
      </c>
      <c r="CW116" s="27">
        <v>4</v>
      </c>
      <c r="CX116" s="27">
        <f t="shared" si="786"/>
        <v>406650.87741599989</v>
      </c>
      <c r="CY116" s="27">
        <v>10</v>
      </c>
      <c r="CZ116" s="27">
        <f t="shared" si="787"/>
        <v>1014745.6754399999</v>
      </c>
      <c r="DA116" s="27">
        <v>5</v>
      </c>
      <c r="DB116" s="27">
        <f t="shared" si="788"/>
        <v>508313.59676999995</v>
      </c>
      <c r="DC116" s="27">
        <v>15</v>
      </c>
      <c r="DD116" s="27">
        <f t="shared" si="789"/>
        <v>1257958.1489999997</v>
      </c>
      <c r="DE116" s="27">
        <v>2</v>
      </c>
      <c r="DF116" s="27">
        <f t="shared" si="790"/>
        <v>172724.28277999998</v>
      </c>
      <c r="DG116" s="27">
        <v>2</v>
      </c>
      <c r="DH116" s="27">
        <f t="shared" si="791"/>
        <v>225030.67019999996</v>
      </c>
      <c r="DI116" s="27">
        <v>6</v>
      </c>
      <c r="DJ116" s="27">
        <f t="shared" si="792"/>
        <v>654771.61511999997</v>
      </c>
      <c r="DK116" s="27">
        <v>1</v>
      </c>
      <c r="DL116" s="27">
        <f t="shared" si="793"/>
        <v>149350.71266249998</v>
      </c>
      <c r="DM116" s="27">
        <v>3</v>
      </c>
      <c r="DN116" s="27">
        <f t="shared" ref="DN116:DN141" si="794">(DM116/12*5*$D116*$G116*$H116*$N116*DN$11)+(DM116/12*4*$E116*$G116*$I116*$N116*DN$12)+(DM116/12*3*$F116*$G116*$I116*$N116*DN$12)</f>
        <v>484300.89174749993</v>
      </c>
      <c r="DO116" s="27"/>
      <c r="DP116" s="27">
        <f t="shared" si="566"/>
        <v>0</v>
      </c>
      <c r="DQ116" s="27">
        <f t="shared" si="740"/>
        <v>666</v>
      </c>
      <c r="DR116" s="27">
        <f t="shared" si="740"/>
        <v>57129777.716807991</v>
      </c>
      <c r="DS116" s="38">
        <f t="shared" si="741"/>
        <v>666</v>
      </c>
      <c r="DT116" s="67">
        <f t="shared" si="569"/>
        <v>1</v>
      </c>
    </row>
    <row r="117" spans="1:124" ht="28.5" customHeight="1" x14ac:dyDescent="0.25">
      <c r="A117" s="77"/>
      <c r="B117" s="35">
        <v>89</v>
      </c>
      <c r="C117" s="23" t="s">
        <v>242</v>
      </c>
      <c r="D117" s="79">
        <f t="shared" si="570"/>
        <v>19063</v>
      </c>
      <c r="E117" s="80">
        <v>18530</v>
      </c>
      <c r="F117" s="80">
        <v>18715</v>
      </c>
      <c r="G117" s="36">
        <v>2.52</v>
      </c>
      <c r="H117" s="25">
        <v>1</v>
      </c>
      <c r="I117" s="25">
        <v>1</v>
      </c>
      <c r="J117" s="26"/>
      <c r="K117" s="24">
        <v>1.4</v>
      </c>
      <c r="L117" s="24">
        <v>1.68</v>
      </c>
      <c r="M117" s="24">
        <v>2.23</v>
      </c>
      <c r="N117" s="24">
        <v>2.57</v>
      </c>
      <c r="O117" s="27">
        <v>440</v>
      </c>
      <c r="P117" s="27">
        <f t="shared" si="743"/>
        <v>30989436.323999994</v>
      </c>
      <c r="Q117" s="27">
        <v>1835</v>
      </c>
      <c r="R117" s="27">
        <f t="shared" si="744"/>
        <v>129240035.57849999</v>
      </c>
      <c r="S117" s="27">
        <v>0</v>
      </c>
      <c r="T117" s="27">
        <f t="shared" si="745"/>
        <v>0</v>
      </c>
      <c r="U117" s="27"/>
      <c r="V117" s="27">
        <f t="shared" si="746"/>
        <v>0</v>
      </c>
      <c r="W117" s="27">
        <v>0</v>
      </c>
      <c r="X117" s="27">
        <f t="shared" si="747"/>
        <v>0</v>
      </c>
      <c r="Y117" s="27">
        <v>100</v>
      </c>
      <c r="Z117" s="27">
        <f t="shared" si="748"/>
        <v>7043053.71</v>
      </c>
      <c r="AA117" s="27"/>
      <c r="AB117" s="27">
        <f t="shared" si="749"/>
        <v>0</v>
      </c>
      <c r="AC117" s="27">
        <v>0</v>
      </c>
      <c r="AD117" s="27">
        <f t="shared" si="750"/>
        <v>0</v>
      </c>
      <c r="AE117" s="27">
        <v>0</v>
      </c>
      <c r="AF117" s="27">
        <f t="shared" si="751"/>
        <v>0</v>
      </c>
      <c r="AG117" s="27">
        <v>2</v>
      </c>
      <c r="AH117" s="27">
        <f t="shared" si="752"/>
        <v>140861.0742</v>
      </c>
      <c r="AI117" s="27">
        <v>2</v>
      </c>
      <c r="AJ117" s="27">
        <f t="shared" si="753"/>
        <v>119937.38819999999</v>
      </c>
      <c r="AK117" s="27"/>
      <c r="AL117" s="27">
        <f t="shared" si="754"/>
        <v>0</v>
      </c>
      <c r="AM117" s="30">
        <v>0</v>
      </c>
      <c r="AN117" s="27">
        <f t="shared" si="755"/>
        <v>0</v>
      </c>
      <c r="AO117" s="31">
        <v>291</v>
      </c>
      <c r="AP117" s="27">
        <f t="shared" si="756"/>
        <v>23690155.155408002</v>
      </c>
      <c r="AQ117" s="27"/>
      <c r="AR117" s="27">
        <f t="shared" si="757"/>
        <v>0</v>
      </c>
      <c r="AS117" s="27">
        <v>893</v>
      </c>
      <c r="AT117" s="27">
        <f t="shared" si="758"/>
        <v>72698654.823984012</v>
      </c>
      <c r="AU117" s="27">
        <v>0</v>
      </c>
      <c r="AV117" s="27">
        <f t="shared" si="759"/>
        <v>0</v>
      </c>
      <c r="AW117" s="27"/>
      <c r="AX117" s="27">
        <f t="shared" si="760"/>
        <v>0</v>
      </c>
      <c r="AY117" s="27"/>
      <c r="AZ117" s="27">
        <f t="shared" si="761"/>
        <v>0</v>
      </c>
      <c r="BA117" s="27"/>
      <c r="BB117" s="27">
        <f t="shared" si="762"/>
        <v>0</v>
      </c>
      <c r="BC117" s="27">
        <v>0</v>
      </c>
      <c r="BD117" s="27">
        <f t="shared" si="763"/>
        <v>0</v>
      </c>
      <c r="BE117" s="27">
        <v>0</v>
      </c>
      <c r="BF117" s="27">
        <f t="shared" si="764"/>
        <v>0</v>
      </c>
      <c r="BG117" s="27">
        <v>0</v>
      </c>
      <c r="BH117" s="27">
        <f t="shared" si="765"/>
        <v>0</v>
      </c>
      <c r="BI117" s="27">
        <v>0</v>
      </c>
      <c r="BJ117" s="27">
        <f t="shared" si="766"/>
        <v>0</v>
      </c>
      <c r="BK117" s="27">
        <v>30</v>
      </c>
      <c r="BL117" s="27">
        <f t="shared" si="767"/>
        <v>2127207.6441000002</v>
      </c>
      <c r="BM117" s="27">
        <v>48</v>
      </c>
      <c r="BN117" s="27">
        <f t="shared" si="768"/>
        <v>3256378.7155199996</v>
      </c>
      <c r="BO117" s="37">
        <v>9</v>
      </c>
      <c r="BP117" s="27">
        <f t="shared" si="769"/>
        <v>651798.07056000002</v>
      </c>
      <c r="BQ117" s="27">
        <v>0</v>
      </c>
      <c r="BR117" s="27">
        <f t="shared" si="770"/>
        <v>0</v>
      </c>
      <c r="BS117" s="27">
        <v>0</v>
      </c>
      <c r="BT117" s="27">
        <f t="shared" si="771"/>
        <v>0</v>
      </c>
      <c r="BU117" s="27">
        <v>1</v>
      </c>
      <c r="BV117" s="27">
        <f t="shared" si="772"/>
        <v>50005.672080000004</v>
      </c>
      <c r="BW117" s="27"/>
      <c r="BX117" s="27">
        <f t="shared" si="773"/>
        <v>0</v>
      </c>
      <c r="BY117" s="27"/>
      <c r="BZ117" s="27">
        <f t="shared" si="774"/>
        <v>0</v>
      </c>
      <c r="CA117" s="27">
        <v>0</v>
      </c>
      <c r="CB117" s="27">
        <f t="shared" si="775"/>
        <v>0</v>
      </c>
      <c r="CC117" s="27">
        <v>108</v>
      </c>
      <c r="CD117" s="27">
        <f t="shared" si="776"/>
        <v>7821576.8467200007</v>
      </c>
      <c r="CE117" s="27">
        <v>0</v>
      </c>
      <c r="CF117" s="27">
        <f t="shared" si="777"/>
        <v>0</v>
      </c>
      <c r="CG117" s="27"/>
      <c r="CH117" s="27">
        <f t="shared" si="778"/>
        <v>0</v>
      </c>
      <c r="CI117" s="27">
        <v>25</v>
      </c>
      <c r="CJ117" s="27">
        <f t="shared" si="779"/>
        <v>1250141.8020000001</v>
      </c>
      <c r="CK117" s="27">
        <v>45</v>
      </c>
      <c r="CL117" s="27">
        <f t="shared" si="780"/>
        <v>2969501.2829999998</v>
      </c>
      <c r="CM117" s="27">
        <v>120</v>
      </c>
      <c r="CN117" s="27">
        <f t="shared" si="781"/>
        <v>9684395.7739199996</v>
      </c>
      <c r="CO117" s="27">
        <v>167</v>
      </c>
      <c r="CP117" s="27">
        <f t="shared" si="782"/>
        <v>15493884.435036</v>
      </c>
      <c r="CQ117" s="32">
        <v>98</v>
      </c>
      <c r="CR117" s="27">
        <f t="shared" si="783"/>
        <v>7344334.3847999983</v>
      </c>
      <c r="CS117" s="27">
        <v>11</v>
      </c>
      <c r="CT117" s="27">
        <f t="shared" si="784"/>
        <v>997473.4086239998</v>
      </c>
      <c r="CU117" s="27">
        <v>12</v>
      </c>
      <c r="CV117" s="27">
        <f t="shared" si="785"/>
        <v>945868.41417600005</v>
      </c>
      <c r="CW117" s="27">
        <v>40</v>
      </c>
      <c r="CX117" s="27">
        <f t="shared" si="786"/>
        <v>3633901.4577599997</v>
      </c>
      <c r="CY117" s="27">
        <v>50</v>
      </c>
      <c r="CZ117" s="27">
        <f t="shared" si="787"/>
        <v>4533970.0392000005</v>
      </c>
      <c r="DA117" s="27">
        <v>109</v>
      </c>
      <c r="DB117" s="27">
        <f t="shared" si="788"/>
        <v>9902381.4723960012</v>
      </c>
      <c r="DC117" s="27">
        <v>173</v>
      </c>
      <c r="DD117" s="27">
        <f t="shared" si="789"/>
        <v>12964998.454799997</v>
      </c>
      <c r="DE117" s="27">
        <v>70</v>
      </c>
      <c r="DF117" s="27">
        <f t="shared" si="790"/>
        <v>5402227.5678000003</v>
      </c>
      <c r="DG117" s="27">
        <v>4</v>
      </c>
      <c r="DH117" s="27">
        <f t="shared" si="791"/>
        <v>402182.47439999995</v>
      </c>
      <c r="DI117" s="27">
        <v>47</v>
      </c>
      <c r="DJ117" s="27">
        <f t="shared" si="792"/>
        <v>4583401.3058399996</v>
      </c>
      <c r="DK117" s="27">
        <v>5</v>
      </c>
      <c r="DL117" s="27">
        <f t="shared" si="793"/>
        <v>667311.69487500004</v>
      </c>
      <c r="DM117" s="27">
        <v>15</v>
      </c>
      <c r="DN117" s="27">
        <f t="shared" si="794"/>
        <v>2163897.6014249995</v>
      </c>
      <c r="DO117" s="27"/>
      <c r="DP117" s="27">
        <f t="shared" si="566"/>
        <v>0</v>
      </c>
      <c r="DQ117" s="27">
        <f t="shared" si="740"/>
        <v>4750</v>
      </c>
      <c r="DR117" s="27">
        <f t="shared" si="740"/>
        <v>360768972.57332397</v>
      </c>
      <c r="DS117" s="38">
        <f t="shared" si="741"/>
        <v>4750</v>
      </c>
      <c r="DT117" s="67">
        <f t="shared" si="569"/>
        <v>1</v>
      </c>
    </row>
    <row r="118" spans="1:124" ht="28.5" customHeight="1" x14ac:dyDescent="0.25">
      <c r="A118" s="77"/>
      <c r="B118" s="35">
        <v>90</v>
      </c>
      <c r="C118" s="23" t="s">
        <v>243</v>
      </c>
      <c r="D118" s="79">
        <f t="shared" si="570"/>
        <v>19063</v>
      </c>
      <c r="E118" s="80">
        <v>18530</v>
      </c>
      <c r="F118" s="80">
        <v>18715</v>
      </c>
      <c r="G118" s="36">
        <v>3.12</v>
      </c>
      <c r="H118" s="25">
        <v>1</v>
      </c>
      <c r="I118" s="25">
        <v>1</v>
      </c>
      <c r="J118" s="26"/>
      <c r="K118" s="24">
        <v>1.4</v>
      </c>
      <c r="L118" s="24">
        <v>1.68</v>
      </c>
      <c r="M118" s="24">
        <v>2.23</v>
      </c>
      <c r="N118" s="24">
        <v>2.57</v>
      </c>
      <c r="O118" s="27">
        <v>0</v>
      </c>
      <c r="P118" s="27">
        <f t="shared" si="743"/>
        <v>0</v>
      </c>
      <c r="Q118" s="27">
        <v>8</v>
      </c>
      <c r="R118" s="27">
        <f t="shared" si="744"/>
        <v>697597.70079999999</v>
      </c>
      <c r="S118" s="27"/>
      <c r="T118" s="27">
        <f t="shared" si="745"/>
        <v>0</v>
      </c>
      <c r="U118" s="27"/>
      <c r="V118" s="27">
        <f t="shared" si="746"/>
        <v>0</v>
      </c>
      <c r="W118" s="27"/>
      <c r="X118" s="27">
        <f t="shared" si="747"/>
        <v>0</v>
      </c>
      <c r="Y118" s="27">
        <v>0</v>
      </c>
      <c r="Z118" s="27">
        <f t="shared" si="748"/>
        <v>0</v>
      </c>
      <c r="AA118" s="27"/>
      <c r="AB118" s="27">
        <f t="shared" si="749"/>
        <v>0</v>
      </c>
      <c r="AC118" s="27"/>
      <c r="AD118" s="27">
        <f t="shared" si="750"/>
        <v>0</v>
      </c>
      <c r="AE118" s="27">
        <v>0</v>
      </c>
      <c r="AF118" s="27">
        <f t="shared" si="751"/>
        <v>0</v>
      </c>
      <c r="AG118" s="27">
        <v>0</v>
      </c>
      <c r="AH118" s="27">
        <f t="shared" si="752"/>
        <v>0</v>
      </c>
      <c r="AI118" s="27"/>
      <c r="AJ118" s="27">
        <f t="shared" si="753"/>
        <v>0</v>
      </c>
      <c r="AK118" s="27"/>
      <c r="AL118" s="27">
        <f t="shared" si="754"/>
        <v>0</v>
      </c>
      <c r="AM118" s="30">
        <v>0</v>
      </c>
      <c r="AN118" s="27">
        <f t="shared" si="755"/>
        <v>0</v>
      </c>
      <c r="AO118" s="31">
        <v>17</v>
      </c>
      <c r="AP118" s="27">
        <f t="shared" si="756"/>
        <v>1713475.4669760002</v>
      </c>
      <c r="AQ118" s="27"/>
      <c r="AR118" s="27">
        <f t="shared" si="757"/>
        <v>0</v>
      </c>
      <c r="AS118" s="27">
        <v>3</v>
      </c>
      <c r="AT118" s="27">
        <f t="shared" si="758"/>
        <v>302378.02358399995</v>
      </c>
      <c r="AU118" s="27"/>
      <c r="AV118" s="27">
        <f t="shared" si="759"/>
        <v>0</v>
      </c>
      <c r="AW118" s="27"/>
      <c r="AX118" s="27">
        <f t="shared" si="760"/>
        <v>0</v>
      </c>
      <c r="AY118" s="27"/>
      <c r="AZ118" s="27">
        <f t="shared" si="761"/>
        <v>0</v>
      </c>
      <c r="BA118" s="27"/>
      <c r="BB118" s="27">
        <f t="shared" si="762"/>
        <v>0</v>
      </c>
      <c r="BC118" s="27"/>
      <c r="BD118" s="27">
        <f t="shared" si="763"/>
        <v>0</v>
      </c>
      <c r="BE118" s="27"/>
      <c r="BF118" s="27">
        <f t="shared" si="764"/>
        <v>0</v>
      </c>
      <c r="BG118" s="27"/>
      <c r="BH118" s="27">
        <f t="shared" si="765"/>
        <v>0</v>
      </c>
      <c r="BI118" s="27"/>
      <c r="BJ118" s="27">
        <f t="shared" si="766"/>
        <v>0</v>
      </c>
      <c r="BK118" s="27">
        <v>0</v>
      </c>
      <c r="BL118" s="27">
        <f t="shared" si="767"/>
        <v>0</v>
      </c>
      <c r="BM118" s="27"/>
      <c r="BN118" s="27">
        <f t="shared" si="768"/>
        <v>0</v>
      </c>
      <c r="BO118" s="37"/>
      <c r="BP118" s="27">
        <f t="shared" si="769"/>
        <v>0</v>
      </c>
      <c r="BQ118" s="27">
        <v>0</v>
      </c>
      <c r="BR118" s="27">
        <f t="shared" si="770"/>
        <v>0</v>
      </c>
      <c r="BS118" s="27"/>
      <c r="BT118" s="27">
        <f t="shared" si="771"/>
        <v>0</v>
      </c>
      <c r="BU118" s="27"/>
      <c r="BV118" s="27">
        <f t="shared" si="772"/>
        <v>0</v>
      </c>
      <c r="BW118" s="27"/>
      <c r="BX118" s="27">
        <f t="shared" si="773"/>
        <v>0</v>
      </c>
      <c r="BY118" s="27"/>
      <c r="BZ118" s="27">
        <f t="shared" si="774"/>
        <v>0</v>
      </c>
      <c r="CA118" s="27"/>
      <c r="CB118" s="27">
        <f t="shared" si="775"/>
        <v>0</v>
      </c>
      <c r="CC118" s="27"/>
      <c r="CD118" s="27">
        <f t="shared" si="776"/>
        <v>0</v>
      </c>
      <c r="CE118" s="27"/>
      <c r="CF118" s="27">
        <f t="shared" si="777"/>
        <v>0</v>
      </c>
      <c r="CG118" s="27"/>
      <c r="CH118" s="27">
        <f t="shared" si="778"/>
        <v>0</v>
      </c>
      <c r="CI118" s="27"/>
      <c r="CJ118" s="27">
        <f t="shared" si="779"/>
        <v>0</v>
      </c>
      <c r="CK118" s="27"/>
      <c r="CL118" s="27">
        <f t="shared" si="780"/>
        <v>0</v>
      </c>
      <c r="CM118" s="27"/>
      <c r="CN118" s="27">
        <f t="shared" si="781"/>
        <v>0</v>
      </c>
      <c r="CO118" s="27"/>
      <c r="CP118" s="27">
        <f t="shared" si="782"/>
        <v>0</v>
      </c>
      <c r="CQ118" s="32"/>
      <c r="CR118" s="27">
        <f t="shared" si="783"/>
        <v>0</v>
      </c>
      <c r="CS118" s="27"/>
      <c r="CT118" s="27">
        <f t="shared" si="784"/>
        <v>0</v>
      </c>
      <c r="CU118" s="27"/>
      <c r="CV118" s="27">
        <f t="shared" si="785"/>
        <v>0</v>
      </c>
      <c r="CW118" s="27"/>
      <c r="CX118" s="27">
        <f t="shared" si="786"/>
        <v>0</v>
      </c>
      <c r="CY118" s="27"/>
      <c r="CZ118" s="27">
        <f t="shared" si="787"/>
        <v>0</v>
      </c>
      <c r="DA118" s="27"/>
      <c r="DB118" s="27">
        <f t="shared" si="788"/>
        <v>0</v>
      </c>
      <c r="DC118" s="27"/>
      <c r="DD118" s="27">
        <f t="shared" si="789"/>
        <v>0</v>
      </c>
      <c r="DE118" s="27"/>
      <c r="DF118" s="27">
        <f t="shared" si="790"/>
        <v>0</v>
      </c>
      <c r="DG118" s="27"/>
      <c r="DH118" s="27">
        <f t="shared" si="791"/>
        <v>0</v>
      </c>
      <c r="DI118" s="27"/>
      <c r="DJ118" s="27">
        <f t="shared" si="792"/>
        <v>0</v>
      </c>
      <c r="DK118" s="27"/>
      <c r="DL118" s="27">
        <f t="shared" si="793"/>
        <v>0</v>
      </c>
      <c r="DM118" s="27"/>
      <c r="DN118" s="27">
        <f t="shared" si="794"/>
        <v>0</v>
      </c>
      <c r="DO118" s="27"/>
      <c r="DP118" s="27">
        <f t="shared" si="566"/>
        <v>0</v>
      </c>
      <c r="DQ118" s="27">
        <f t="shared" si="740"/>
        <v>28</v>
      </c>
      <c r="DR118" s="27">
        <f t="shared" si="740"/>
        <v>2713451.1913600001</v>
      </c>
      <c r="DS118" s="38">
        <f t="shared" si="741"/>
        <v>28</v>
      </c>
      <c r="DT118" s="67">
        <f t="shared" si="569"/>
        <v>1</v>
      </c>
    </row>
    <row r="119" spans="1:124" ht="28.5" customHeight="1" x14ac:dyDescent="0.25">
      <c r="A119" s="77"/>
      <c r="B119" s="35">
        <v>91</v>
      </c>
      <c r="C119" s="23" t="s">
        <v>244</v>
      </c>
      <c r="D119" s="79">
        <f t="shared" si="570"/>
        <v>19063</v>
      </c>
      <c r="E119" s="80">
        <v>18530</v>
      </c>
      <c r="F119" s="80">
        <v>18715</v>
      </c>
      <c r="G119" s="36">
        <v>4.51</v>
      </c>
      <c r="H119" s="25">
        <v>1</v>
      </c>
      <c r="I119" s="25">
        <v>1</v>
      </c>
      <c r="J119" s="26"/>
      <c r="K119" s="24">
        <v>1.4</v>
      </c>
      <c r="L119" s="24">
        <v>1.68</v>
      </c>
      <c r="M119" s="24">
        <v>2.23</v>
      </c>
      <c r="N119" s="24">
        <v>2.57</v>
      </c>
      <c r="O119" s="27">
        <v>0</v>
      </c>
      <c r="P119" s="27">
        <f t="shared" si="743"/>
        <v>0</v>
      </c>
      <c r="Q119" s="27">
        <v>5</v>
      </c>
      <c r="R119" s="27">
        <f t="shared" si="744"/>
        <v>630241.51254166663</v>
      </c>
      <c r="S119" s="27"/>
      <c r="T119" s="27">
        <f t="shared" si="745"/>
        <v>0</v>
      </c>
      <c r="U119" s="27"/>
      <c r="V119" s="27">
        <f t="shared" si="746"/>
        <v>0</v>
      </c>
      <c r="W119" s="27"/>
      <c r="X119" s="27">
        <f t="shared" si="747"/>
        <v>0</v>
      </c>
      <c r="Y119" s="27">
        <v>0</v>
      </c>
      <c r="Z119" s="27">
        <f t="shared" si="748"/>
        <v>0</v>
      </c>
      <c r="AA119" s="27"/>
      <c r="AB119" s="27">
        <f t="shared" si="749"/>
        <v>0</v>
      </c>
      <c r="AC119" s="27"/>
      <c r="AD119" s="27">
        <f t="shared" si="750"/>
        <v>0</v>
      </c>
      <c r="AE119" s="27">
        <v>0</v>
      </c>
      <c r="AF119" s="27">
        <f t="shared" si="751"/>
        <v>0</v>
      </c>
      <c r="AG119" s="27">
        <v>0</v>
      </c>
      <c r="AH119" s="27">
        <f t="shared" si="752"/>
        <v>0</v>
      </c>
      <c r="AI119" s="27"/>
      <c r="AJ119" s="27">
        <f t="shared" si="753"/>
        <v>0</v>
      </c>
      <c r="AK119" s="27"/>
      <c r="AL119" s="27">
        <f t="shared" si="754"/>
        <v>0</v>
      </c>
      <c r="AM119" s="30">
        <v>0</v>
      </c>
      <c r="AN119" s="27">
        <f t="shared" si="755"/>
        <v>0</v>
      </c>
      <c r="AO119" s="31">
        <v>3</v>
      </c>
      <c r="AP119" s="27">
        <f t="shared" si="756"/>
        <v>437091.30973199999</v>
      </c>
      <c r="AQ119" s="27"/>
      <c r="AR119" s="27">
        <f t="shared" si="757"/>
        <v>0</v>
      </c>
      <c r="AS119" s="27"/>
      <c r="AT119" s="27">
        <f t="shared" si="758"/>
        <v>0</v>
      </c>
      <c r="AU119" s="27"/>
      <c r="AV119" s="27">
        <f t="shared" si="759"/>
        <v>0</v>
      </c>
      <c r="AW119" s="27"/>
      <c r="AX119" s="27">
        <f t="shared" si="760"/>
        <v>0</v>
      </c>
      <c r="AY119" s="27"/>
      <c r="AZ119" s="27">
        <f t="shared" si="761"/>
        <v>0</v>
      </c>
      <c r="BA119" s="27"/>
      <c r="BB119" s="27">
        <f t="shared" si="762"/>
        <v>0</v>
      </c>
      <c r="BC119" s="27"/>
      <c r="BD119" s="27">
        <f t="shared" si="763"/>
        <v>0</v>
      </c>
      <c r="BE119" s="27"/>
      <c r="BF119" s="27">
        <f t="shared" si="764"/>
        <v>0</v>
      </c>
      <c r="BG119" s="27"/>
      <c r="BH119" s="27">
        <f t="shared" si="765"/>
        <v>0</v>
      </c>
      <c r="BI119" s="27"/>
      <c r="BJ119" s="27">
        <f t="shared" si="766"/>
        <v>0</v>
      </c>
      <c r="BK119" s="27">
        <v>0</v>
      </c>
      <c r="BL119" s="27">
        <f t="shared" si="767"/>
        <v>0</v>
      </c>
      <c r="BM119" s="27"/>
      <c r="BN119" s="27">
        <f t="shared" si="768"/>
        <v>0</v>
      </c>
      <c r="BO119" s="37"/>
      <c r="BP119" s="27">
        <f t="shared" si="769"/>
        <v>0</v>
      </c>
      <c r="BQ119" s="27">
        <v>0</v>
      </c>
      <c r="BR119" s="27">
        <f t="shared" si="770"/>
        <v>0</v>
      </c>
      <c r="BS119" s="27"/>
      <c r="BT119" s="27">
        <f t="shared" si="771"/>
        <v>0</v>
      </c>
      <c r="BU119" s="27"/>
      <c r="BV119" s="27">
        <f t="shared" si="772"/>
        <v>0</v>
      </c>
      <c r="BW119" s="27"/>
      <c r="BX119" s="27">
        <f t="shared" si="773"/>
        <v>0</v>
      </c>
      <c r="BY119" s="27"/>
      <c r="BZ119" s="27">
        <f t="shared" si="774"/>
        <v>0</v>
      </c>
      <c r="CA119" s="27"/>
      <c r="CB119" s="27">
        <f t="shared" si="775"/>
        <v>0</v>
      </c>
      <c r="CC119" s="27"/>
      <c r="CD119" s="27">
        <f t="shared" si="776"/>
        <v>0</v>
      </c>
      <c r="CE119" s="27"/>
      <c r="CF119" s="27">
        <f t="shared" si="777"/>
        <v>0</v>
      </c>
      <c r="CG119" s="27"/>
      <c r="CH119" s="27">
        <f t="shared" si="778"/>
        <v>0</v>
      </c>
      <c r="CI119" s="27"/>
      <c r="CJ119" s="27">
        <f t="shared" si="779"/>
        <v>0</v>
      </c>
      <c r="CK119" s="27"/>
      <c r="CL119" s="27">
        <f t="shared" si="780"/>
        <v>0</v>
      </c>
      <c r="CM119" s="27"/>
      <c r="CN119" s="27">
        <f t="shared" si="781"/>
        <v>0</v>
      </c>
      <c r="CO119" s="27"/>
      <c r="CP119" s="27">
        <f t="shared" si="782"/>
        <v>0</v>
      </c>
      <c r="CQ119" s="32"/>
      <c r="CR119" s="27">
        <f t="shared" si="783"/>
        <v>0</v>
      </c>
      <c r="CS119" s="27"/>
      <c r="CT119" s="27">
        <f t="shared" si="784"/>
        <v>0</v>
      </c>
      <c r="CU119" s="27"/>
      <c r="CV119" s="27">
        <f t="shared" si="785"/>
        <v>0</v>
      </c>
      <c r="CW119" s="27"/>
      <c r="CX119" s="27">
        <f t="shared" si="786"/>
        <v>0</v>
      </c>
      <c r="CY119" s="27"/>
      <c r="CZ119" s="27">
        <f t="shared" si="787"/>
        <v>0</v>
      </c>
      <c r="DA119" s="27"/>
      <c r="DB119" s="27">
        <f t="shared" si="788"/>
        <v>0</v>
      </c>
      <c r="DC119" s="27"/>
      <c r="DD119" s="27">
        <f t="shared" si="789"/>
        <v>0</v>
      </c>
      <c r="DE119" s="27"/>
      <c r="DF119" s="27">
        <f t="shared" si="790"/>
        <v>0</v>
      </c>
      <c r="DG119" s="27"/>
      <c r="DH119" s="27">
        <f t="shared" si="791"/>
        <v>0</v>
      </c>
      <c r="DI119" s="27"/>
      <c r="DJ119" s="27">
        <f t="shared" si="792"/>
        <v>0</v>
      </c>
      <c r="DK119" s="27"/>
      <c r="DL119" s="27">
        <f t="shared" si="793"/>
        <v>0</v>
      </c>
      <c r="DM119" s="27"/>
      <c r="DN119" s="27">
        <f t="shared" si="794"/>
        <v>0</v>
      </c>
      <c r="DO119" s="27"/>
      <c r="DP119" s="27">
        <f t="shared" si="566"/>
        <v>0</v>
      </c>
      <c r="DQ119" s="27">
        <f t="shared" si="740"/>
        <v>8</v>
      </c>
      <c r="DR119" s="27">
        <f t="shared" si="740"/>
        <v>1067332.8222736665</v>
      </c>
      <c r="DS119" s="38">
        <f t="shared" si="741"/>
        <v>8</v>
      </c>
      <c r="DT119" s="67">
        <f t="shared" si="569"/>
        <v>1</v>
      </c>
    </row>
    <row r="120" spans="1:124" ht="15.75" customHeight="1" x14ac:dyDescent="0.25">
      <c r="A120" s="77"/>
      <c r="B120" s="35">
        <v>92</v>
      </c>
      <c r="C120" s="23" t="s">
        <v>245</v>
      </c>
      <c r="D120" s="79">
        <f t="shared" si="570"/>
        <v>19063</v>
      </c>
      <c r="E120" s="80">
        <v>18530</v>
      </c>
      <c r="F120" s="80">
        <v>18715</v>
      </c>
      <c r="G120" s="36">
        <v>0.82</v>
      </c>
      <c r="H120" s="25">
        <v>1</v>
      </c>
      <c r="I120" s="25">
        <v>1</v>
      </c>
      <c r="J120" s="26"/>
      <c r="K120" s="24">
        <v>1.4</v>
      </c>
      <c r="L120" s="24">
        <v>1.68</v>
      </c>
      <c r="M120" s="24">
        <v>2.23</v>
      </c>
      <c r="N120" s="24">
        <v>2.57</v>
      </c>
      <c r="O120" s="27">
        <v>290</v>
      </c>
      <c r="P120" s="27">
        <f t="shared" si="743"/>
        <v>6646183.2231666669</v>
      </c>
      <c r="Q120" s="27">
        <v>577</v>
      </c>
      <c r="R120" s="27">
        <f t="shared" si="744"/>
        <v>13223612.826783335</v>
      </c>
      <c r="S120" s="27">
        <v>0</v>
      </c>
      <c r="T120" s="27">
        <f t="shared" si="745"/>
        <v>0</v>
      </c>
      <c r="U120" s="27"/>
      <c r="V120" s="27">
        <f t="shared" si="746"/>
        <v>0</v>
      </c>
      <c r="W120" s="27">
        <v>0</v>
      </c>
      <c r="X120" s="27">
        <f t="shared" si="747"/>
        <v>0</v>
      </c>
      <c r="Y120" s="27">
        <v>191</v>
      </c>
      <c r="Z120" s="27">
        <f t="shared" si="748"/>
        <v>4377313.778016666</v>
      </c>
      <c r="AA120" s="27">
        <v>75</v>
      </c>
      <c r="AB120" s="27">
        <f t="shared" si="749"/>
        <v>1999235.9012499996</v>
      </c>
      <c r="AC120" s="27">
        <v>0</v>
      </c>
      <c r="AD120" s="27">
        <f t="shared" si="750"/>
        <v>0</v>
      </c>
      <c r="AE120" s="27">
        <v>0</v>
      </c>
      <c r="AF120" s="27">
        <f t="shared" si="751"/>
        <v>0</v>
      </c>
      <c r="AG120" s="27"/>
      <c r="AH120" s="27">
        <f t="shared" si="752"/>
        <v>0</v>
      </c>
      <c r="AI120" s="27">
        <v>15</v>
      </c>
      <c r="AJ120" s="27">
        <f t="shared" si="753"/>
        <v>292704.34025000001</v>
      </c>
      <c r="AK120" s="27"/>
      <c r="AL120" s="27">
        <f t="shared" si="754"/>
        <v>0</v>
      </c>
      <c r="AM120" s="30">
        <v>0</v>
      </c>
      <c r="AN120" s="27">
        <f t="shared" si="755"/>
        <v>0</v>
      </c>
      <c r="AO120" s="31">
        <v>139</v>
      </c>
      <c r="AP120" s="27">
        <f t="shared" si="756"/>
        <v>3682163.1547119999</v>
      </c>
      <c r="AQ120" s="27">
        <v>141</v>
      </c>
      <c r="AR120" s="27">
        <f t="shared" si="757"/>
        <v>3301704.9580199993</v>
      </c>
      <c r="AS120" s="27">
        <v>174</v>
      </c>
      <c r="AT120" s="27">
        <f t="shared" si="758"/>
        <v>4609326.5389919998</v>
      </c>
      <c r="AU120" s="27">
        <v>0</v>
      </c>
      <c r="AV120" s="27">
        <f t="shared" si="759"/>
        <v>0</v>
      </c>
      <c r="AW120" s="27"/>
      <c r="AX120" s="27">
        <f t="shared" si="760"/>
        <v>0</v>
      </c>
      <c r="AY120" s="27"/>
      <c r="AZ120" s="27">
        <f t="shared" si="761"/>
        <v>0</v>
      </c>
      <c r="BA120" s="27">
        <v>174</v>
      </c>
      <c r="BB120" s="27">
        <f t="shared" si="762"/>
        <v>4483475.5879199989</v>
      </c>
      <c r="BC120" s="27">
        <v>0</v>
      </c>
      <c r="BD120" s="27">
        <f t="shared" si="763"/>
        <v>0</v>
      </c>
      <c r="BE120" s="27">
        <v>0</v>
      </c>
      <c r="BF120" s="27">
        <f t="shared" si="764"/>
        <v>0</v>
      </c>
      <c r="BG120" s="27">
        <v>0</v>
      </c>
      <c r="BH120" s="27">
        <f t="shared" si="765"/>
        <v>0</v>
      </c>
      <c r="BI120" s="27">
        <v>0</v>
      </c>
      <c r="BJ120" s="27">
        <f t="shared" si="766"/>
        <v>0</v>
      </c>
      <c r="BK120" s="27">
        <v>117</v>
      </c>
      <c r="BL120" s="27">
        <f t="shared" si="767"/>
        <v>2699527.7959650001</v>
      </c>
      <c r="BM120" s="27">
        <v>80</v>
      </c>
      <c r="BN120" s="27">
        <f t="shared" si="768"/>
        <v>1766025.4938666667</v>
      </c>
      <c r="BO120" s="37"/>
      <c r="BP120" s="27">
        <f t="shared" si="769"/>
        <v>0</v>
      </c>
      <c r="BQ120" s="27">
        <v>0</v>
      </c>
      <c r="BR120" s="27">
        <f t="shared" si="770"/>
        <v>0</v>
      </c>
      <c r="BS120" s="27">
        <v>0</v>
      </c>
      <c r="BT120" s="27">
        <f t="shared" si="771"/>
        <v>0</v>
      </c>
      <c r="BU120" s="27">
        <v>39</v>
      </c>
      <c r="BV120" s="27">
        <f t="shared" si="772"/>
        <v>634595.79091999994</v>
      </c>
      <c r="BW120" s="27"/>
      <c r="BX120" s="27">
        <f t="shared" si="773"/>
        <v>0</v>
      </c>
      <c r="BY120" s="27"/>
      <c r="BZ120" s="27">
        <f t="shared" si="774"/>
        <v>0</v>
      </c>
      <c r="CA120" s="27">
        <v>0</v>
      </c>
      <c r="CB120" s="27">
        <f t="shared" si="775"/>
        <v>0</v>
      </c>
      <c r="CC120" s="27">
        <v>160</v>
      </c>
      <c r="CD120" s="27">
        <f t="shared" si="776"/>
        <v>3770542.6304000001</v>
      </c>
      <c r="CE120" s="27">
        <v>0</v>
      </c>
      <c r="CF120" s="27">
        <f t="shared" si="777"/>
        <v>0</v>
      </c>
      <c r="CG120" s="27">
        <v>158</v>
      </c>
      <c r="CH120" s="27">
        <f t="shared" si="778"/>
        <v>2570926.5375733329</v>
      </c>
      <c r="CI120" s="27">
        <v>792</v>
      </c>
      <c r="CJ120" s="27">
        <f t="shared" si="779"/>
        <v>12887176.061759997</v>
      </c>
      <c r="CK120" s="27">
        <v>122</v>
      </c>
      <c r="CL120" s="27">
        <f t="shared" si="780"/>
        <v>2619655.2764666663</v>
      </c>
      <c r="CM120" s="27">
        <v>418</v>
      </c>
      <c r="CN120" s="27">
        <f t="shared" si="781"/>
        <v>10976929.548508</v>
      </c>
      <c r="CO120" s="27">
        <v>130</v>
      </c>
      <c r="CP120" s="27">
        <f t="shared" si="782"/>
        <v>3924646.1381399999</v>
      </c>
      <c r="CQ120" s="32">
        <v>50</v>
      </c>
      <c r="CR120" s="27">
        <f t="shared" si="783"/>
        <v>1219297.4966666666</v>
      </c>
      <c r="CS120" s="27">
        <v>40</v>
      </c>
      <c r="CT120" s="27">
        <f t="shared" si="784"/>
        <v>1180271.5657600001</v>
      </c>
      <c r="CU120" s="27">
        <v>488</v>
      </c>
      <c r="CV120" s="27">
        <f t="shared" si="785"/>
        <v>12516491.554783998</v>
      </c>
      <c r="CW120" s="27">
        <v>196</v>
      </c>
      <c r="CX120" s="27">
        <f t="shared" si="786"/>
        <v>5794053.9909839984</v>
      </c>
      <c r="CY120" s="27">
        <v>38</v>
      </c>
      <c r="CZ120" s="27">
        <f t="shared" si="787"/>
        <v>1121257.9874719998</v>
      </c>
      <c r="DA120" s="27">
        <v>258</v>
      </c>
      <c r="DB120" s="27">
        <f t="shared" si="788"/>
        <v>7626866.988132</v>
      </c>
      <c r="DC120" s="27">
        <v>112</v>
      </c>
      <c r="DD120" s="27">
        <f t="shared" si="789"/>
        <v>2731226.392533333</v>
      </c>
      <c r="DE120" s="27">
        <v>29</v>
      </c>
      <c r="DF120" s="27">
        <f t="shared" si="790"/>
        <v>728259.47597666655</v>
      </c>
      <c r="DG120" s="27">
        <v>21</v>
      </c>
      <c r="DH120" s="27">
        <f t="shared" si="791"/>
        <v>687061.7270999999</v>
      </c>
      <c r="DI120" s="27">
        <v>231</v>
      </c>
      <c r="DJ120" s="27">
        <f t="shared" si="792"/>
        <v>7330191.4501199992</v>
      </c>
      <c r="DK120" s="27">
        <v>21</v>
      </c>
      <c r="DL120" s="27">
        <f t="shared" si="793"/>
        <v>911992.64966250001</v>
      </c>
      <c r="DM120" s="27">
        <v>70</v>
      </c>
      <c r="DN120" s="27">
        <f t="shared" si="794"/>
        <v>3285918.5799416662</v>
      </c>
      <c r="DO120" s="27"/>
      <c r="DP120" s="27">
        <f t="shared" si="566"/>
        <v>0</v>
      </c>
      <c r="DQ120" s="27">
        <f t="shared" si="740"/>
        <v>5346</v>
      </c>
      <c r="DR120" s="27">
        <f t="shared" si="740"/>
        <v>129598635.44184314</v>
      </c>
      <c r="DS120" s="38">
        <f t="shared" si="741"/>
        <v>5346</v>
      </c>
      <c r="DT120" s="67">
        <f t="shared" si="569"/>
        <v>1</v>
      </c>
    </row>
    <row r="121" spans="1:124" ht="15.75" customHeight="1" x14ac:dyDescent="0.25">
      <c r="A121" s="77">
        <v>16</v>
      </c>
      <c r="B121" s="55"/>
      <c r="C121" s="59" t="s">
        <v>246</v>
      </c>
      <c r="D121" s="79">
        <f t="shared" si="570"/>
        <v>19063</v>
      </c>
      <c r="E121" s="80">
        <v>18530</v>
      </c>
      <c r="F121" s="80">
        <v>18715</v>
      </c>
      <c r="G121" s="56">
        <v>1.2</v>
      </c>
      <c r="H121" s="25">
        <v>1</v>
      </c>
      <c r="I121" s="25">
        <v>1</v>
      </c>
      <c r="J121" s="26"/>
      <c r="K121" s="24">
        <v>1.4</v>
      </c>
      <c r="L121" s="24">
        <v>1.68</v>
      </c>
      <c r="M121" s="24">
        <v>2.23</v>
      </c>
      <c r="N121" s="24">
        <v>2.57</v>
      </c>
      <c r="O121" s="34">
        <f t="shared" ref="O121:BZ121" si="795">SUM(O122:O133)</f>
        <v>204</v>
      </c>
      <c r="P121" s="34">
        <f t="shared" si="795"/>
        <v>5897624.6031500008</v>
      </c>
      <c r="Q121" s="34">
        <f t="shared" si="795"/>
        <v>2433</v>
      </c>
      <c r="R121" s="34">
        <f t="shared" si="795"/>
        <v>102385819.4135</v>
      </c>
      <c r="S121" s="34">
        <v>0</v>
      </c>
      <c r="T121" s="34">
        <f t="shared" ref="T121" si="796">SUM(T122:T133)</f>
        <v>0</v>
      </c>
      <c r="U121" s="34">
        <f t="shared" si="795"/>
        <v>0</v>
      </c>
      <c r="V121" s="34">
        <f t="shared" si="795"/>
        <v>0</v>
      </c>
      <c r="W121" s="34">
        <f t="shared" si="795"/>
        <v>0</v>
      </c>
      <c r="X121" s="34">
        <f t="shared" si="795"/>
        <v>0</v>
      </c>
      <c r="Y121" s="34">
        <f t="shared" si="795"/>
        <v>194</v>
      </c>
      <c r="Z121" s="34">
        <f t="shared" si="795"/>
        <v>3471826.5866666669</v>
      </c>
      <c r="AA121" s="34">
        <f t="shared" si="795"/>
        <v>0</v>
      </c>
      <c r="AB121" s="34">
        <f t="shared" si="795"/>
        <v>0</v>
      </c>
      <c r="AC121" s="34">
        <f t="shared" si="795"/>
        <v>0</v>
      </c>
      <c r="AD121" s="34">
        <f t="shared" si="795"/>
        <v>0</v>
      </c>
      <c r="AE121" s="34">
        <f t="shared" si="795"/>
        <v>0</v>
      </c>
      <c r="AF121" s="34">
        <f t="shared" si="795"/>
        <v>0</v>
      </c>
      <c r="AG121" s="34">
        <f t="shared" si="795"/>
        <v>317</v>
      </c>
      <c r="AH121" s="34">
        <f t="shared" si="795"/>
        <v>8753334.5208166651</v>
      </c>
      <c r="AI121" s="34">
        <f t="shared" si="795"/>
        <v>16</v>
      </c>
      <c r="AJ121" s="34">
        <f t="shared" si="795"/>
        <v>292713.24285000004</v>
      </c>
      <c r="AK121" s="34">
        <f t="shared" si="795"/>
        <v>0</v>
      </c>
      <c r="AL121" s="34">
        <f t="shared" si="795"/>
        <v>0</v>
      </c>
      <c r="AM121" s="34">
        <f t="shared" si="795"/>
        <v>6</v>
      </c>
      <c r="AN121" s="34">
        <f t="shared" si="795"/>
        <v>242661.49215000001</v>
      </c>
      <c r="AO121" s="34">
        <f t="shared" si="795"/>
        <v>51</v>
      </c>
      <c r="AP121" s="34">
        <f t="shared" si="795"/>
        <v>1503637.450924</v>
      </c>
      <c r="AQ121" s="34">
        <f t="shared" si="795"/>
        <v>190</v>
      </c>
      <c r="AR121" s="34">
        <f t="shared" si="795"/>
        <v>4080291.04</v>
      </c>
      <c r="AS121" s="34">
        <f t="shared" si="795"/>
        <v>946</v>
      </c>
      <c r="AT121" s="34">
        <f t="shared" si="795"/>
        <v>42492136.896664001</v>
      </c>
      <c r="AU121" s="34">
        <f t="shared" si="795"/>
        <v>0</v>
      </c>
      <c r="AV121" s="34">
        <f t="shared" si="795"/>
        <v>0</v>
      </c>
      <c r="AW121" s="34">
        <f t="shared" si="795"/>
        <v>0</v>
      </c>
      <c r="AX121" s="34">
        <f t="shared" si="795"/>
        <v>0</v>
      </c>
      <c r="AY121" s="34">
        <f t="shared" si="795"/>
        <v>0</v>
      </c>
      <c r="AZ121" s="34">
        <f t="shared" si="795"/>
        <v>0</v>
      </c>
      <c r="BA121" s="34">
        <f t="shared" si="795"/>
        <v>14</v>
      </c>
      <c r="BB121" s="34">
        <f t="shared" si="795"/>
        <v>220499.93840000001</v>
      </c>
      <c r="BC121" s="34">
        <f t="shared" si="795"/>
        <v>0</v>
      </c>
      <c r="BD121" s="34">
        <f t="shared" si="795"/>
        <v>0</v>
      </c>
      <c r="BE121" s="34">
        <f t="shared" si="795"/>
        <v>0</v>
      </c>
      <c r="BF121" s="34">
        <f t="shared" si="795"/>
        <v>0</v>
      </c>
      <c r="BG121" s="34">
        <f t="shared" si="795"/>
        <v>0</v>
      </c>
      <c r="BH121" s="34">
        <f t="shared" si="795"/>
        <v>0</v>
      </c>
      <c r="BI121" s="34">
        <f t="shared" si="795"/>
        <v>0</v>
      </c>
      <c r="BJ121" s="34">
        <f t="shared" si="795"/>
        <v>0</v>
      </c>
      <c r="BK121" s="34">
        <f t="shared" si="795"/>
        <v>54</v>
      </c>
      <c r="BL121" s="34">
        <f t="shared" si="795"/>
        <v>1064708.1209100001</v>
      </c>
      <c r="BM121" s="34">
        <f t="shared" si="795"/>
        <v>2</v>
      </c>
      <c r="BN121" s="34">
        <f t="shared" si="795"/>
        <v>35792.026666666665</v>
      </c>
      <c r="BO121" s="34">
        <f t="shared" si="795"/>
        <v>25</v>
      </c>
      <c r="BP121" s="34">
        <f t="shared" si="795"/>
        <v>536880.4</v>
      </c>
      <c r="BQ121" s="34">
        <f t="shared" si="795"/>
        <v>27</v>
      </c>
      <c r="BR121" s="34">
        <f t="shared" si="795"/>
        <v>799312.17155999993</v>
      </c>
      <c r="BS121" s="34">
        <f t="shared" si="795"/>
        <v>0</v>
      </c>
      <c r="BT121" s="34">
        <f t="shared" si="795"/>
        <v>0</v>
      </c>
      <c r="BU121" s="34">
        <f t="shared" si="795"/>
        <v>76</v>
      </c>
      <c r="BV121" s="34">
        <f t="shared" si="795"/>
        <v>1360097.0133333332</v>
      </c>
      <c r="BW121" s="34">
        <f t="shared" si="795"/>
        <v>0</v>
      </c>
      <c r="BX121" s="34">
        <f t="shared" si="795"/>
        <v>0</v>
      </c>
      <c r="BY121" s="34">
        <f t="shared" si="795"/>
        <v>0</v>
      </c>
      <c r="BZ121" s="34">
        <f t="shared" si="795"/>
        <v>0</v>
      </c>
      <c r="CA121" s="34">
        <f t="shared" ref="CA121:DS121" si="797">SUM(CA122:CA133)</f>
        <v>0</v>
      </c>
      <c r="CB121" s="34">
        <f t="shared" si="797"/>
        <v>0</v>
      </c>
      <c r="CC121" s="34">
        <f t="shared" si="797"/>
        <v>96</v>
      </c>
      <c r="CD121" s="34">
        <f t="shared" si="797"/>
        <v>2181856.1947000003</v>
      </c>
      <c r="CE121" s="34">
        <f t="shared" si="797"/>
        <v>0</v>
      </c>
      <c r="CF121" s="34">
        <f t="shared" si="797"/>
        <v>0</v>
      </c>
      <c r="CG121" s="34">
        <f t="shared" si="797"/>
        <v>93</v>
      </c>
      <c r="CH121" s="34">
        <f t="shared" si="797"/>
        <v>1664329.2400000002</v>
      </c>
      <c r="CI121" s="34">
        <f t="shared" si="797"/>
        <v>59</v>
      </c>
      <c r="CJ121" s="34">
        <f t="shared" si="797"/>
        <v>1025988.9714666668</v>
      </c>
      <c r="CK121" s="34">
        <f t="shared" si="797"/>
        <v>120</v>
      </c>
      <c r="CL121" s="34">
        <f t="shared" si="797"/>
        <v>1826590.5371583335</v>
      </c>
      <c r="CM121" s="34">
        <f t="shared" si="797"/>
        <v>316</v>
      </c>
      <c r="CN121" s="34">
        <f t="shared" si="797"/>
        <v>7475675.7066040002</v>
      </c>
      <c r="CO121" s="34">
        <f t="shared" si="797"/>
        <v>145</v>
      </c>
      <c r="CP121" s="34">
        <f t="shared" si="797"/>
        <v>3825722.1082290001</v>
      </c>
      <c r="CQ121" s="47">
        <f t="shared" si="797"/>
        <v>56</v>
      </c>
      <c r="CR121" s="34">
        <f t="shared" si="797"/>
        <v>840583.64156666654</v>
      </c>
      <c r="CS121" s="34">
        <f t="shared" si="797"/>
        <v>76</v>
      </c>
      <c r="CT121" s="34">
        <f t="shared" si="797"/>
        <v>1879498.1637319999</v>
      </c>
      <c r="CU121" s="34">
        <f t="shared" si="797"/>
        <v>377</v>
      </c>
      <c r="CV121" s="34">
        <f t="shared" si="797"/>
        <v>8036868.0073219994</v>
      </c>
      <c r="CW121" s="34">
        <f t="shared" si="797"/>
        <v>154</v>
      </c>
      <c r="CX121" s="34">
        <f t="shared" si="797"/>
        <v>3295147.6305789999</v>
      </c>
      <c r="CY121" s="34">
        <f t="shared" si="797"/>
        <v>124</v>
      </c>
      <c r="CZ121" s="34">
        <f t="shared" si="797"/>
        <v>3039247.540784</v>
      </c>
      <c r="DA121" s="34">
        <f t="shared" si="797"/>
        <v>141</v>
      </c>
      <c r="DB121" s="34">
        <f t="shared" si="797"/>
        <v>3929440.8837809996</v>
      </c>
      <c r="DC121" s="34">
        <f t="shared" si="797"/>
        <v>142</v>
      </c>
      <c r="DD121" s="34">
        <f t="shared" si="797"/>
        <v>2507609.7406500005</v>
      </c>
      <c r="DE121" s="34">
        <f t="shared" si="797"/>
        <v>85</v>
      </c>
      <c r="DF121" s="34">
        <f t="shared" si="797"/>
        <v>1630933.8932716665</v>
      </c>
      <c r="DG121" s="34">
        <f t="shared" si="797"/>
        <v>14</v>
      </c>
      <c r="DH121" s="34">
        <f t="shared" si="797"/>
        <v>356432.91984999995</v>
      </c>
      <c r="DI121" s="34">
        <f t="shared" si="797"/>
        <v>109</v>
      </c>
      <c r="DJ121" s="34">
        <f t="shared" si="797"/>
        <v>2359981.1181799998</v>
      </c>
      <c r="DK121" s="34">
        <f t="shared" si="797"/>
        <v>48</v>
      </c>
      <c r="DL121" s="34">
        <f t="shared" si="797"/>
        <v>1586640.8893666668</v>
      </c>
      <c r="DM121" s="34">
        <f t="shared" si="797"/>
        <v>58</v>
      </c>
      <c r="DN121" s="34">
        <f t="shared" si="797"/>
        <v>1895625.5465158336</v>
      </c>
      <c r="DO121" s="34">
        <f t="shared" si="797"/>
        <v>0</v>
      </c>
      <c r="DP121" s="34">
        <f t="shared" si="797"/>
        <v>0</v>
      </c>
      <c r="DQ121" s="34">
        <f t="shared" si="797"/>
        <v>6768</v>
      </c>
      <c r="DR121" s="34">
        <f t="shared" si="797"/>
        <v>222495507.65134811</v>
      </c>
      <c r="DS121" s="34">
        <f t="shared" si="797"/>
        <v>6707</v>
      </c>
      <c r="DT121" s="54">
        <f t="shared" ref="DT121" si="798">SUM(DS121/DQ121)</f>
        <v>0.99098699763593379</v>
      </c>
    </row>
    <row r="122" spans="1:124" ht="33.75" customHeight="1" x14ac:dyDescent="0.25">
      <c r="A122" s="77"/>
      <c r="B122" s="35">
        <v>93</v>
      </c>
      <c r="C122" s="23" t="s">
        <v>247</v>
      </c>
      <c r="D122" s="79">
        <f t="shared" si="570"/>
        <v>19063</v>
      </c>
      <c r="E122" s="80">
        <v>18530</v>
      </c>
      <c r="F122" s="80">
        <v>18715</v>
      </c>
      <c r="G122" s="36">
        <v>0.98</v>
      </c>
      <c r="H122" s="25">
        <v>1</v>
      </c>
      <c r="I122" s="25">
        <v>1</v>
      </c>
      <c r="J122" s="26"/>
      <c r="K122" s="24">
        <v>1.4</v>
      </c>
      <c r="L122" s="24">
        <v>1.68</v>
      </c>
      <c r="M122" s="24">
        <v>2.23</v>
      </c>
      <c r="N122" s="24">
        <v>2.57</v>
      </c>
      <c r="O122" s="27"/>
      <c r="P122" s="27">
        <f t="shared" ref="P122:P123" si="799">(O122/12*5*$D122*$G122*$H122*$K122*P$11)+(O122/12*4*$E122*$G122*$I122*$K122*P$12)+(O122/12*3*$F122*$G122*$I122*$K122*P$12)</f>
        <v>0</v>
      </c>
      <c r="Q122" s="27">
        <v>4</v>
      </c>
      <c r="R122" s="27">
        <f t="shared" ref="R122:R123" si="800">(Q122/12*5*$D122*$G122*$H122*$K122*R$11)+(Q122/12*4*$E122*$G122*$I122*$K122*R$12)+(Q122/12*3*$F122*$G122*$I122*$K122*R$12)</f>
        <v>109558.61326666667</v>
      </c>
      <c r="S122" s="27">
        <v>0</v>
      </c>
      <c r="T122" s="27">
        <f t="shared" ref="T122:T123" si="801">(S122/12*5*$D122*$G122*$H122*$K122*T$11)+(S122/12*4*$E122*$G122*$I122*$K122*T$12)+(S122/12*3*$F122*$G122*$I122*$K122*T$12)</f>
        <v>0</v>
      </c>
      <c r="U122" s="27"/>
      <c r="V122" s="27">
        <f t="shared" ref="V122:V123" si="802">(U122/12*5*$D122*$G122*$H122*$K122*V$11)+(U122/12*4*$E122*$G122*$I122*$K122*V$12)+(U122/12*3*$F122*$G122*$I122*$K122*V$12)</f>
        <v>0</v>
      </c>
      <c r="W122" s="27">
        <v>0</v>
      </c>
      <c r="X122" s="27">
        <f t="shared" ref="X122:X123" si="803">(W122/12*5*$D122*$G122*$H122*$K122*X$11)+(W122/12*4*$E122*$G122*$I122*$K122*X$12)+(W122/12*3*$F122*$G122*$I122*$K122*X$12)</f>
        <v>0</v>
      </c>
      <c r="Y122" s="27">
        <v>0</v>
      </c>
      <c r="Z122" s="27">
        <f t="shared" ref="Z122:Z123" si="804">(Y122/12*5*$D122*$G122*$H122*$K122*Z$11)+(Y122/12*4*$E122*$G122*$I122*$K122*Z$12)+(Y122/12*3*$F122*$G122*$I122*$K122*Z$12)</f>
        <v>0</v>
      </c>
      <c r="AA122" s="27">
        <v>0</v>
      </c>
      <c r="AB122" s="27">
        <f t="shared" ref="AB122:AB123" si="805">(AA122/12*5*$D122*$G122*$H122*$K122*AB$11)+(AA122/12*4*$E122*$G122*$I122*$K122*AB$12)+(AA122/12*3*$F122*$G122*$I122*$K122*AB$12)</f>
        <v>0</v>
      </c>
      <c r="AC122" s="27">
        <v>0</v>
      </c>
      <c r="AD122" s="27">
        <f t="shared" ref="AD122:AD123" si="806">(AC122/12*5*$D122*$G122*$H122*$K122*AD$11)+(AC122/12*4*$E122*$G122*$I122*$K122*AD$12)+(AC122/12*3*$F122*$G122*$I122*$K122*AD$12)</f>
        <v>0</v>
      </c>
      <c r="AE122" s="27">
        <v>0</v>
      </c>
      <c r="AF122" s="27">
        <f t="shared" ref="AF122:AF123" si="807">(AE122/12*5*$D122*$G122*$H122*$K122*AF$11)+(AE122/12*4*$E122*$G122*$I122*$K122*AF$12)+(AE122/12*3*$F122*$G122*$I122*$K122*AF$12)</f>
        <v>0</v>
      </c>
      <c r="AG122" s="27">
        <v>193</v>
      </c>
      <c r="AH122" s="27">
        <f t="shared" ref="AH122:AH123" si="808">(AG122/12*5*$D122*$G122*$H122*$K122*AH$11)+(AG122/12*4*$E122*$G122*$I122*$K122*AH$12)+(AG122/12*3*$F122*$G122*$I122*$K122*AH$12)</f>
        <v>5286203.0901166666</v>
      </c>
      <c r="AI122" s="27">
        <v>0</v>
      </c>
      <c r="AJ122" s="27">
        <f t="shared" ref="AJ122:AJ123" si="809">(AI122/12*5*$D122*$G122*$H122*$K122*AJ$11)+(AI122/12*4*$E122*$G122*$I122*$K122*AJ$12)+(AI122/12*3*$F122*$G122*$I122*$K122*AJ$12)</f>
        <v>0</v>
      </c>
      <c r="AK122" s="27"/>
      <c r="AL122" s="27">
        <f t="shared" ref="AL122:AL123" si="810">(AK122/12*5*$D122*$G122*$H122*$K122*AL$11)+(AK122/12*4*$E122*$G122*$I122*$K122*AL$12)+(AK122/12*3*$F122*$G122*$I122*$K122*AL$12)</f>
        <v>0</v>
      </c>
      <c r="AM122" s="30">
        <v>0</v>
      </c>
      <c r="AN122" s="27">
        <f t="shared" ref="AN122:AN123" si="811">(AM122/12*5*$D122*$G122*$H122*$K122*AN$11)+(AM122/12*4*$E122*$G122*$I122*$K122*AN$12)+(AM122/12*3*$F122*$G122*$I122*$K122*AN$12)</f>
        <v>0</v>
      </c>
      <c r="AO122" s="31">
        <v>2</v>
      </c>
      <c r="AP122" s="27">
        <f t="shared" ref="AP122:AP123" si="812">(AO122/12*5*$D122*$G122*$H122*$L122*AP$11)+(AO122/12*4*$E122*$G122*$I122*$L122*AP$12)+(AO122/12*3*$F122*$G122*$I122*$L122*AP$12)</f>
        <v>63318.475023999999</v>
      </c>
      <c r="AQ122" s="27"/>
      <c r="AR122" s="27">
        <f t="shared" ref="AR122:AR123" si="813">(AQ122/12*5*$D122*$G122*$H122*$L122*AR$11)+(AQ122/12*4*$E122*$G122*$I122*$L122*AR$12)+(AQ122/12*3*$F122*$G122*$I122*$L122*AR$12)</f>
        <v>0</v>
      </c>
      <c r="AS122" s="27"/>
      <c r="AT122" s="27">
        <f t="shared" ref="AT122:AT123" si="814">(AS122/12*5*$D122*$G122*$H122*$L122*AT$11)+(AS122/12*4*$E122*$G122*$I122*$L122*AT$12)+(AS122/12*3*$F122*$G122*$I122*$L122*AT$13)</f>
        <v>0</v>
      </c>
      <c r="AU122" s="27">
        <v>0</v>
      </c>
      <c r="AV122" s="27">
        <f t="shared" ref="AV122:AV123" si="815">(AU122/12*5*$D122*$G122*$H122*$L122*AV$11)+(AU122/12*4*$E122*$G122*$I122*$L122*AV$12)+(AU122/12*3*$F122*$G122*$I122*$L122*AV$12)</f>
        <v>0</v>
      </c>
      <c r="AW122" s="27"/>
      <c r="AX122" s="27">
        <f t="shared" ref="AX122:AX123" si="816">(AW122/12*5*$D122*$G122*$H122*$K122*AX$11)+(AW122/12*4*$E122*$G122*$I122*$K122*AX$12)+(AW122/12*3*$F122*$G122*$I122*$K122*AX$12)</f>
        <v>0</v>
      </c>
      <c r="AY122" s="27"/>
      <c r="AZ122" s="27">
        <f t="shared" ref="AZ122:AZ123" si="817">(AY122/12*5*$D122*$G122*$H122*$K122*AZ$11)+(AY122/12*4*$E122*$G122*$I122*$K122*AZ$12)+(AY122/12*3*$F122*$G122*$I122*$K122*AZ$12)</f>
        <v>0</v>
      </c>
      <c r="BA122" s="27">
        <v>0</v>
      </c>
      <c r="BB122" s="27">
        <f t="shared" ref="BB122:BB123" si="818">(BA122/12*5*$D122*$G122*$H122*$L122*BB$11)+(BA122/12*4*$E122*$G122*$I122*$L122*BB$12)+(BA122/12*3*$F122*$G122*$I122*$L122*BB$12)</f>
        <v>0</v>
      </c>
      <c r="BC122" s="27">
        <v>0</v>
      </c>
      <c r="BD122" s="27">
        <f t="shared" ref="BD122:BD123" si="819">(BC122/12*5*$D122*$G122*$H122*$K122*BD$11)+(BC122/12*4*$E122*$G122*$I122*$K122*BD$12)+(BC122/12*3*$F122*$G122*$I122*$K122*BD$12)</f>
        <v>0</v>
      </c>
      <c r="BE122" s="27">
        <v>0</v>
      </c>
      <c r="BF122" s="27">
        <f t="shared" ref="BF122:BF123" si="820">(BE122/12*5*$D122*$G122*$H122*$K122*BF$11)+(BE122/12*4*$E122*$G122*$I122*$K122*BF$12)+(BE122/12*3*$F122*$G122*$I122*$K122*BF$12)</f>
        <v>0</v>
      </c>
      <c r="BG122" s="27">
        <v>0</v>
      </c>
      <c r="BH122" s="27">
        <f t="shared" ref="BH122:BH123" si="821">(BG122/12*5*$D122*$G122*$H122*$K122*BH$11)+(BG122/12*4*$E122*$G122*$I122*$K122*BH$12)+(BG122/12*3*$F122*$G122*$I122*$K122*BH$12)</f>
        <v>0</v>
      </c>
      <c r="BI122" s="27">
        <v>0</v>
      </c>
      <c r="BJ122" s="27">
        <f t="shared" ref="BJ122:BJ123" si="822">(BI122/12*5*$D122*$G122*$H122*$L122*BJ$11)+(BI122/12*4*$E122*$G122*$I122*$L122*BJ$12)+(BI122/12*3*$F122*$G122*$I122*$L122*BJ$12)</f>
        <v>0</v>
      </c>
      <c r="BK122" s="27">
        <v>3</v>
      </c>
      <c r="BL122" s="27">
        <f t="shared" ref="BL122:BL123" si="823">(BK122/12*5*$D122*$G122*$H122*$K122*BL$11)+(BK122/12*4*$E122*$G122*$I122*$K122*BL$12)+(BK122/12*3*$F122*$G122*$I122*$K122*BL$12)</f>
        <v>82724.741714999996</v>
      </c>
      <c r="BM122" s="27">
        <v>0</v>
      </c>
      <c r="BN122" s="27">
        <f t="shared" ref="BN122:BN123" si="824">(BM122/12*5*$D122*$G122*$H122*$K122*BN$11)+(BM122/12*4*$E122*$G122*$I122*$K122*BN$12)+(BM122/12*3*$F122*$G122*$I122*$K122*BN$13)</f>
        <v>0</v>
      </c>
      <c r="BO122" s="37">
        <v>0</v>
      </c>
      <c r="BP122" s="27">
        <f t="shared" ref="BP122:BP123" si="825">(BO122/12*5*$D122*$G122*$H122*$L122*BP$11)+(BO122/12*4*$E122*$G122*$I122*$L122*BP$12)+(BO122/12*3*$F122*$G122*$I122*$L122*BP$12)</f>
        <v>0</v>
      </c>
      <c r="BQ122" s="27">
        <v>3</v>
      </c>
      <c r="BR122" s="27">
        <f t="shared" ref="BR122:BR123" si="826">(BQ122/12*5*$D122*$G122*$H122*$L122*BR$11)+(BQ122/12*4*$E122*$G122*$I122*$L122*BR$12)+(BQ122/12*3*$F122*$G122*$I122*$L122*BR$12)</f>
        <v>104919.06263999999</v>
      </c>
      <c r="BS122" s="27"/>
      <c r="BT122" s="27">
        <f t="shared" ref="BT122:BT123" si="827">(BS122/12*5*$D122*$G122*$H122*$K122*BT$11)+(BS122/12*4*$E122*$G122*$I122*$K122*BT$12)+(BS122/12*3*$F122*$G122*$I122*$K122*BT$12)</f>
        <v>0</v>
      </c>
      <c r="BU122" s="27">
        <v>0</v>
      </c>
      <c r="BV122" s="27">
        <f t="shared" ref="BV122:BV123" si="828">(BU122/12*5*$D122*$G122*$H122*$K122*BV$11)+(BU122/12*4*$E122*$G122*$I122*$K122*BV$12)+(BU122/12*3*$F122*$G122*$I122*$K122*BV$12)</f>
        <v>0</v>
      </c>
      <c r="BW122" s="27">
        <v>0</v>
      </c>
      <c r="BX122" s="27">
        <f t="shared" ref="BX122:BX123" si="829">(BW122/12*5*$D122*$G122*$H122*$L122*BX$11)+(BW122/12*4*$E122*$G122*$I122*$L122*BX$12)+(BW122/12*3*$F122*$G122*$I122*$L122*BX$12)</f>
        <v>0</v>
      </c>
      <c r="BY122" s="27"/>
      <c r="BZ122" s="27">
        <f t="shared" ref="BZ122:BZ123" si="830">(BY122/12*5*$D122*$G122*$H122*$L122*BZ$11)+(BY122/12*4*$E122*$G122*$I122*$L122*BZ$12)+(BY122/12*3*$F122*$G122*$I122*$L122*BZ$12)</f>
        <v>0</v>
      </c>
      <c r="CA122" s="27">
        <v>0</v>
      </c>
      <c r="CB122" s="27">
        <f t="shared" ref="CB122:CB123" si="831">(CA122/12*5*$D122*$G122*$H122*$K122*CB$11)+(CA122/12*4*$E122*$G122*$I122*$K122*CB$12)+(CA122/12*3*$F122*$G122*$I122*$K122*CB$12)</f>
        <v>0</v>
      </c>
      <c r="CC122" s="27">
        <v>3</v>
      </c>
      <c r="CD122" s="27">
        <f t="shared" ref="CD122:CD123" si="832">(CC122/12*5*$D122*$G122*$H122*$L122*CD$11)+(CC122/12*4*$E122*$G122*$I122*$L122*CD$12)+(CC122/12*3*$F122*$G122*$I122*$L122*CD$12)</f>
        <v>84492.342480000007</v>
      </c>
      <c r="CE122" s="27">
        <v>0</v>
      </c>
      <c r="CF122" s="27">
        <f t="shared" ref="CF122:CF123" si="833">(CE122/12*5*$D122*$G122*$H122*$K122*CF$11)+(CE122/12*4*$E122*$G122*$I122*$K122*CF$12)+(CE122/12*3*$F122*$G122*$I122*$K122*CF$12)</f>
        <v>0</v>
      </c>
      <c r="CG122" s="27"/>
      <c r="CH122" s="27">
        <f t="shared" ref="CH122:CH123" si="834">(CG122/12*5*$D122*$G122*$H122*$K122*CH$11)+(CG122/12*4*$E122*$G122*$I122*$K122*CH$12)+(CG122/12*3*$F122*$G122*$I122*$K122*CH$12)</f>
        <v>0</v>
      </c>
      <c r="CI122" s="27"/>
      <c r="CJ122" s="27">
        <f t="shared" ref="CJ122:CJ123" si="835">(CI122/12*5*$D122*$G122*$H122*$K122*CJ$11)+(CI122/12*4*$E122*$G122*$I122*$K122*CJ$12)+(CI122/12*3*$F122*$G122*$I122*$K122*CJ$12)</f>
        <v>0</v>
      </c>
      <c r="CK122" s="27">
        <v>4</v>
      </c>
      <c r="CL122" s="27">
        <f t="shared" ref="CL122:CL123" si="836">(CK122/12*5*$D122*$G122*$H122*$K122*CL$11)+(CK122/12*4*$E122*$G122*$I122*$K122*CL$12)+(CK122/12*3*$F122*$G122*$I122*$K122*CL$12)</f>
        <v>102649.42706666666</v>
      </c>
      <c r="CM122" s="27">
        <v>2</v>
      </c>
      <c r="CN122" s="27">
        <f t="shared" ref="CN122:CN123" si="837">(CM122/12*5*$D122*$G122*$H122*$L122*CN$11)+(CM122/12*4*$E122*$G122*$I122*$L122*CN$12)+(CM122/12*3*$F122*$G122*$I122*$L122*CN$12)</f>
        <v>62769.231867999988</v>
      </c>
      <c r="CO122" s="27">
        <v>3</v>
      </c>
      <c r="CP122" s="27">
        <f t="shared" ref="CP122:CP123" si="838">(CO122/12*5*$D122*$G122*$H122*$L122*CP$11)+(CO122/12*4*$E122*$G122*$I122*$L122*CP$12)+(CO122/12*3*$F122*$G122*$I122*$L122*CP$12)</f>
        <v>108240.709626</v>
      </c>
      <c r="CQ122" s="32"/>
      <c r="CR122" s="27">
        <f t="shared" ref="CR122:CR123" si="839">(CQ122/12*5*$D122*$G122*$H122*$K122*CR$11)+(CQ122/12*4*$E122*$G122*$I122*$K122*CR$12)+(CQ122/12*3*$F122*$G122*$I122*$K122*CR$12)</f>
        <v>0</v>
      </c>
      <c r="CS122" s="27"/>
      <c r="CT122" s="27">
        <f t="shared" ref="CT122:CT123" si="840">(CS122/12*5*$D122*$G122*$H122*$L122*CT$11)+(CS122/12*4*$E122*$G122*$I122*$L122*CT$12)+(CS122/12*3*$F122*$G122*$I122*$L122*CT$12)</f>
        <v>0</v>
      </c>
      <c r="CU122" s="27"/>
      <c r="CV122" s="27">
        <f t="shared" ref="CV122:CV123" si="841">(CU122/12*5*$D122*$G122*$H122*$L122*CV$11)+(CU122/12*4*$E122*$G122*$I122*$L122*CV$12)+(CU122/12*3*$F122*$G122*$I122*$L122*CV$12)</f>
        <v>0</v>
      </c>
      <c r="CW122" s="27">
        <v>7</v>
      </c>
      <c r="CX122" s="27">
        <f t="shared" ref="CX122:CX123" si="842">(CW122/12*5*$D122*$G122*$H122*$L122*CX$11)+(CW122/12*4*$E122*$G122*$I122*$L122*CX$12)+(CW122/12*3*$F122*$G122*$I122*$L122*CX$12)</f>
        <v>247307.182542</v>
      </c>
      <c r="CY122" s="27">
        <v>2</v>
      </c>
      <c r="CZ122" s="27">
        <f t="shared" ref="CZ122:CZ123" si="843">(CY122/12*5*$D122*$G122*$H122*$L122*CZ$11)+(CY122/12*4*$E122*$G122*$I122*$L122*CZ$12)+(CY122/12*3*$F122*$G122*$I122*$L122*CZ$12)</f>
        <v>70528.422831999997</v>
      </c>
      <c r="DA122" s="27">
        <v>1</v>
      </c>
      <c r="DB122" s="27">
        <f t="shared" ref="DB122:DB123" si="844">(DA122/12*5*$D122*$G122*$H122*$L122*DB$11)+(DA122/12*4*$E122*$G122*$I122*$L122*DB$12)+(DA122/12*3*$F122*$G122*$I122*$L122*DB$12)</f>
        <v>35329.597505999998</v>
      </c>
      <c r="DC122" s="27">
        <v>1</v>
      </c>
      <c r="DD122" s="27">
        <f t="shared" ref="DD122:DD123" si="845">(DC122/12*5*$D122*$G122*$H122*$K122*DD$11)+(DC122/12*4*$E122*$G122*$I122*$K122*DD$12)+(DC122/12*3*$F122*$G122*$I122*$K122*DD$12)</f>
        <v>29144.184066666661</v>
      </c>
      <c r="DE122" s="27"/>
      <c r="DF122" s="27">
        <f t="shared" ref="DF122:DF123" si="846">(DE122/12*5*$D122*$G122*$H122*$K122*DF$11)+(DE122/12*4*$E122*$G122*$I122*$K122*DF$12)+(DE122/12*3*$F122*$G122*$I122*$K122*DF$12)</f>
        <v>0</v>
      </c>
      <c r="DG122" s="27"/>
      <c r="DH122" s="27">
        <f t="shared" ref="DH122:DH123" si="847">(DG122/12*5*$D122*$G122*$H122*$L122*DH$11)+(DG122/12*4*$E122*$G122*$I122*$L122*DH$12)+(DG122/12*3*$F122*$G122*$I122*$L122*DH$12)</f>
        <v>0</v>
      </c>
      <c r="DI122" s="27"/>
      <c r="DJ122" s="27">
        <f t="shared" ref="DJ122:DJ123" si="848">(DI122/12*5*$D122*$G122*$H122*$L122*DJ$11)+(DI122/12*4*$E122*$G122*$I122*$L122*DJ$12)+(DI122/12*3*$F122*$G122*$I122*$L122*DJ$12)</f>
        <v>0</v>
      </c>
      <c r="DK122" s="27"/>
      <c r="DL122" s="27">
        <f t="shared" ref="DL122:DL123" si="849">(DK122/12*5*$D122*$G122*$H122*$M122*DL$11)+(DK122/12*4*$E122*$G122*$I122*$M122*DL$12)+(DK122/12*3*$F122*$G122*$I122*$M122*DL$12)</f>
        <v>0</v>
      </c>
      <c r="DM122" s="27"/>
      <c r="DN122" s="27">
        <f t="shared" si="794"/>
        <v>0</v>
      </c>
      <c r="DO122" s="27"/>
      <c r="DP122" s="27">
        <f t="shared" si="566"/>
        <v>0</v>
      </c>
      <c r="DQ122" s="27">
        <f t="shared" ref="DQ122:DR133" si="850">SUM(O122,Q122,S122,U122,W122,Y122,AA122,AC122,AE122,AG122,AI122,AK122,AM122,AO122,AQ122,AS122,AU122,AW122,AY122,BA122,BC122,BE122,BG122,BI122,BK122,BM122,BO122,BQ122,BS122,BU122,BW122,BY122,CA122,CC122,CE122,CG122,CI122,CK122,CM122,CO122,CQ122,CS122,CU122,CW122,CY122,DA122,DC122,DE122,DG122,DI122,DK122,DM122,DO122)</f>
        <v>228</v>
      </c>
      <c r="DR122" s="27">
        <f t="shared" si="850"/>
        <v>6387185.0807496663</v>
      </c>
      <c r="DS122" s="38">
        <f t="shared" ref="DS122:DS133" si="851">ROUND(DQ122*I122,0)</f>
        <v>228</v>
      </c>
      <c r="DT122" s="67">
        <f t="shared" si="569"/>
        <v>1</v>
      </c>
    </row>
    <row r="123" spans="1:124" ht="33.75" customHeight="1" x14ac:dyDescent="0.25">
      <c r="A123" s="77"/>
      <c r="B123" s="35">
        <v>94</v>
      </c>
      <c r="C123" s="23" t="s">
        <v>248</v>
      </c>
      <c r="D123" s="79">
        <f t="shared" si="570"/>
        <v>19063</v>
      </c>
      <c r="E123" s="80">
        <v>18530</v>
      </c>
      <c r="F123" s="80">
        <v>18715</v>
      </c>
      <c r="G123" s="36">
        <v>1.49</v>
      </c>
      <c r="H123" s="25">
        <v>1</v>
      </c>
      <c r="I123" s="25">
        <v>1</v>
      </c>
      <c r="J123" s="26"/>
      <c r="K123" s="24">
        <v>1.4</v>
      </c>
      <c r="L123" s="24">
        <v>1.68</v>
      </c>
      <c r="M123" s="24">
        <v>2.23</v>
      </c>
      <c r="N123" s="24">
        <v>2.57</v>
      </c>
      <c r="O123" s="27">
        <v>1</v>
      </c>
      <c r="P123" s="27">
        <f t="shared" si="799"/>
        <v>41643.452491666656</v>
      </c>
      <c r="Q123" s="27">
        <v>0</v>
      </c>
      <c r="R123" s="27">
        <f t="shared" si="800"/>
        <v>0</v>
      </c>
      <c r="S123" s="27"/>
      <c r="T123" s="27">
        <f t="shared" si="801"/>
        <v>0</v>
      </c>
      <c r="U123" s="27"/>
      <c r="V123" s="27">
        <f t="shared" si="802"/>
        <v>0</v>
      </c>
      <c r="W123" s="27"/>
      <c r="X123" s="27">
        <f t="shared" si="803"/>
        <v>0</v>
      </c>
      <c r="Y123" s="27">
        <v>0</v>
      </c>
      <c r="Z123" s="27">
        <f t="shared" si="804"/>
        <v>0</v>
      </c>
      <c r="AA123" s="27"/>
      <c r="AB123" s="27">
        <f t="shared" si="805"/>
        <v>0</v>
      </c>
      <c r="AC123" s="27"/>
      <c r="AD123" s="27">
        <f t="shared" si="806"/>
        <v>0</v>
      </c>
      <c r="AE123" s="27">
        <v>0</v>
      </c>
      <c r="AF123" s="27">
        <f t="shared" si="807"/>
        <v>0</v>
      </c>
      <c r="AG123" s="27">
        <v>0</v>
      </c>
      <c r="AH123" s="27">
        <f t="shared" si="808"/>
        <v>0</v>
      </c>
      <c r="AI123" s="27"/>
      <c r="AJ123" s="27">
        <f t="shared" si="809"/>
        <v>0</v>
      </c>
      <c r="AK123" s="27"/>
      <c r="AL123" s="27">
        <f t="shared" si="810"/>
        <v>0</v>
      </c>
      <c r="AM123" s="30">
        <v>0</v>
      </c>
      <c r="AN123" s="27">
        <f t="shared" si="811"/>
        <v>0</v>
      </c>
      <c r="AO123" s="31">
        <v>0</v>
      </c>
      <c r="AP123" s="27">
        <f t="shared" si="812"/>
        <v>0</v>
      </c>
      <c r="AQ123" s="27"/>
      <c r="AR123" s="27">
        <f t="shared" si="813"/>
        <v>0</v>
      </c>
      <c r="AS123" s="27">
        <v>2</v>
      </c>
      <c r="AT123" s="27">
        <f t="shared" si="814"/>
        <v>96269.926311999996</v>
      </c>
      <c r="AU123" s="27"/>
      <c r="AV123" s="27">
        <f t="shared" si="815"/>
        <v>0</v>
      </c>
      <c r="AW123" s="27"/>
      <c r="AX123" s="27">
        <f t="shared" si="816"/>
        <v>0</v>
      </c>
      <c r="AY123" s="27"/>
      <c r="AZ123" s="27">
        <f t="shared" si="817"/>
        <v>0</v>
      </c>
      <c r="BA123" s="27"/>
      <c r="BB123" s="27">
        <f t="shared" si="818"/>
        <v>0</v>
      </c>
      <c r="BC123" s="27"/>
      <c r="BD123" s="27">
        <f t="shared" si="819"/>
        <v>0</v>
      </c>
      <c r="BE123" s="27"/>
      <c r="BF123" s="27">
        <f t="shared" si="820"/>
        <v>0</v>
      </c>
      <c r="BG123" s="27"/>
      <c r="BH123" s="27">
        <f t="shared" si="821"/>
        <v>0</v>
      </c>
      <c r="BI123" s="27"/>
      <c r="BJ123" s="27">
        <f t="shared" si="822"/>
        <v>0</v>
      </c>
      <c r="BK123" s="27">
        <v>0</v>
      </c>
      <c r="BL123" s="27">
        <f t="shared" si="823"/>
        <v>0</v>
      </c>
      <c r="BM123" s="27"/>
      <c r="BN123" s="27">
        <f t="shared" si="824"/>
        <v>0</v>
      </c>
      <c r="BO123" s="37"/>
      <c r="BP123" s="27">
        <f t="shared" si="825"/>
        <v>0</v>
      </c>
      <c r="BQ123" s="27">
        <v>0</v>
      </c>
      <c r="BR123" s="27">
        <f t="shared" si="826"/>
        <v>0</v>
      </c>
      <c r="BS123" s="27"/>
      <c r="BT123" s="27">
        <f t="shared" si="827"/>
        <v>0</v>
      </c>
      <c r="BU123" s="27"/>
      <c r="BV123" s="27">
        <f t="shared" si="828"/>
        <v>0</v>
      </c>
      <c r="BW123" s="27"/>
      <c r="BX123" s="27">
        <f t="shared" si="829"/>
        <v>0</v>
      </c>
      <c r="BY123" s="27"/>
      <c r="BZ123" s="27">
        <f t="shared" si="830"/>
        <v>0</v>
      </c>
      <c r="CA123" s="27"/>
      <c r="CB123" s="27">
        <f t="shared" si="831"/>
        <v>0</v>
      </c>
      <c r="CC123" s="27"/>
      <c r="CD123" s="27">
        <f t="shared" si="832"/>
        <v>0</v>
      </c>
      <c r="CE123" s="27"/>
      <c r="CF123" s="27">
        <f t="shared" si="833"/>
        <v>0</v>
      </c>
      <c r="CG123" s="27"/>
      <c r="CH123" s="27">
        <f t="shared" si="834"/>
        <v>0</v>
      </c>
      <c r="CI123" s="27"/>
      <c r="CJ123" s="27">
        <f t="shared" si="835"/>
        <v>0</v>
      </c>
      <c r="CK123" s="27"/>
      <c r="CL123" s="27">
        <f t="shared" si="836"/>
        <v>0</v>
      </c>
      <c r="CM123" s="27">
        <v>3</v>
      </c>
      <c r="CN123" s="27">
        <f t="shared" si="837"/>
        <v>143152.27880100001</v>
      </c>
      <c r="CO123" s="27"/>
      <c r="CP123" s="27">
        <f t="shared" si="838"/>
        <v>0</v>
      </c>
      <c r="CQ123" s="32"/>
      <c r="CR123" s="27">
        <f t="shared" si="839"/>
        <v>0</v>
      </c>
      <c r="CS123" s="27">
        <v>2</v>
      </c>
      <c r="CT123" s="27">
        <f t="shared" si="840"/>
        <v>107231.98981599999</v>
      </c>
      <c r="CU123" s="27"/>
      <c r="CV123" s="27">
        <f t="shared" si="841"/>
        <v>0</v>
      </c>
      <c r="CW123" s="27"/>
      <c r="CX123" s="27">
        <f t="shared" si="842"/>
        <v>0</v>
      </c>
      <c r="CY123" s="27"/>
      <c r="CZ123" s="27">
        <f t="shared" si="843"/>
        <v>0</v>
      </c>
      <c r="DA123" s="27">
        <v>1</v>
      </c>
      <c r="DB123" s="27">
        <f t="shared" si="844"/>
        <v>53715.408452999996</v>
      </c>
      <c r="DC123" s="27"/>
      <c r="DD123" s="27">
        <f t="shared" si="845"/>
        <v>0</v>
      </c>
      <c r="DE123" s="27"/>
      <c r="DF123" s="27">
        <f t="shared" si="846"/>
        <v>0</v>
      </c>
      <c r="DG123" s="27">
        <v>1</v>
      </c>
      <c r="DH123" s="27">
        <f t="shared" si="847"/>
        <v>59449.591949999995</v>
      </c>
      <c r="DI123" s="27"/>
      <c r="DJ123" s="27">
        <f t="shared" si="848"/>
        <v>0</v>
      </c>
      <c r="DK123" s="27"/>
      <c r="DL123" s="27">
        <f t="shared" si="849"/>
        <v>0</v>
      </c>
      <c r="DM123" s="27"/>
      <c r="DN123" s="27">
        <f t="shared" si="794"/>
        <v>0</v>
      </c>
      <c r="DO123" s="27"/>
      <c r="DP123" s="27">
        <f t="shared" si="566"/>
        <v>0</v>
      </c>
      <c r="DQ123" s="27">
        <f t="shared" si="850"/>
        <v>10</v>
      </c>
      <c r="DR123" s="27">
        <f t="shared" si="850"/>
        <v>501462.64782366663</v>
      </c>
      <c r="DS123" s="38">
        <f t="shared" si="851"/>
        <v>10</v>
      </c>
      <c r="DT123" s="67">
        <f t="shared" si="569"/>
        <v>1</v>
      </c>
    </row>
    <row r="124" spans="1:124" ht="38.25" customHeight="1" x14ac:dyDescent="0.25">
      <c r="A124" s="77">
        <v>1</v>
      </c>
      <c r="B124" s="35">
        <v>95</v>
      </c>
      <c r="C124" s="23" t="s">
        <v>249</v>
      </c>
      <c r="D124" s="79">
        <f t="shared" si="570"/>
        <v>19063</v>
      </c>
      <c r="E124" s="80">
        <v>18530</v>
      </c>
      <c r="F124" s="80">
        <v>18715</v>
      </c>
      <c r="G124" s="36">
        <v>0.68</v>
      </c>
      <c r="H124" s="25">
        <v>1</v>
      </c>
      <c r="I124" s="25">
        <v>1</v>
      </c>
      <c r="J124" s="26"/>
      <c r="K124" s="24">
        <v>1.4</v>
      </c>
      <c r="L124" s="24">
        <v>1.68</v>
      </c>
      <c r="M124" s="24">
        <v>2.23</v>
      </c>
      <c r="N124" s="24">
        <v>2.57</v>
      </c>
      <c r="O124" s="27">
        <v>140</v>
      </c>
      <c r="P124" s="27">
        <f>(O124/12*5*$D124*$G124*$H124*$K124)+(O124/12*4*$E124*$G124*$I124*$K124)+(O124/12*3*$F124*$G124*$I124*$K124)</f>
        <v>2505441.8666666662</v>
      </c>
      <c r="Q124" s="27">
        <v>858</v>
      </c>
      <c r="R124" s="27">
        <f>(Q124/12*5*$D124*$G124*$H124*$K124)+(Q124/12*4*$E124*$G124*$I124*$K124)+(Q124/12*3*$F124*$G124*$I124*$K124)</f>
        <v>15354779.440000001</v>
      </c>
      <c r="S124" s="27">
        <v>0</v>
      </c>
      <c r="T124" s="27">
        <f>(S124/12*5*$D124*$G124*$H124*$K124)+(S124/12*4*$E124*$G124*$I124*$K124)+(S124/12*3*$F124*$G124*$I124*$K124)</f>
        <v>0</v>
      </c>
      <c r="U124" s="27"/>
      <c r="V124" s="27">
        <f>(U124/12*5*$D124*$G124*$H124*$K124)+(U124/12*4*$E124*$G124*$I124*$K124)+(U124/12*3*$F124*$G124*$I124*$K124)</f>
        <v>0</v>
      </c>
      <c r="W124" s="27">
        <v>0</v>
      </c>
      <c r="X124" s="27">
        <f>(W124/12*5*$D124*$G124*$H124*$K124)+(W124/12*4*$E124*$G124*$I124*$K124)+(W124/12*3*$F124*$G124*$I124*$K124)</f>
        <v>0</v>
      </c>
      <c r="Y124" s="27">
        <v>194</v>
      </c>
      <c r="Z124" s="27">
        <f>(Y124/12*5*$D124*$G124*$H124*$K124)+(Y124/12*4*$E124*$G124*$I124*$K124)+(Y124/12*3*$F124*$G124*$I124*$K124)</f>
        <v>3471826.5866666669</v>
      </c>
      <c r="AA124" s="27">
        <v>0</v>
      </c>
      <c r="AB124" s="27">
        <f>(AA124/12*5*$D124*$G124*$H124*$K124)+(AA124/12*4*$E124*$G124*$I124*$K124)+(AA124/12*3*$F124*$G124*$I124*$K124)</f>
        <v>0</v>
      </c>
      <c r="AC124" s="27">
        <v>0</v>
      </c>
      <c r="AD124" s="27">
        <f>(AC124/12*5*$D124*$G124*$H124*$K124)+(AC124/12*4*$E124*$G124*$I124*$K124)+(AC124/12*3*$F124*$G124*$I124*$K124)</f>
        <v>0</v>
      </c>
      <c r="AE124" s="27">
        <v>0</v>
      </c>
      <c r="AF124" s="27">
        <f>(AE124/12*5*$D124*$G124*$H124*$K124)+(AE124/12*4*$E124*$G124*$I124*$K124)+(AE124/12*3*$F124*$G124*$I124*$K124)</f>
        <v>0</v>
      </c>
      <c r="AG124" s="27">
        <v>21</v>
      </c>
      <c r="AH124" s="27">
        <f>(AG124/12*5*$D124*$G124*$H124*$K124)+(AG124/12*4*$E124*$G124*$I124*$K124)+(AG124/12*3*$F124*$G124*$I124*$K124)</f>
        <v>375816.28</v>
      </c>
      <c r="AI124" s="27">
        <v>15</v>
      </c>
      <c r="AJ124" s="27">
        <f>(AI124/12*5*$D124*$G124*$H124*$K124)+(AI124/12*4*$E124*$G124*$I124*$K124)+(AI124/12*3*$F124*$G124*$I124*$K124)</f>
        <v>268440.2</v>
      </c>
      <c r="AK124" s="27"/>
      <c r="AL124" s="27">
        <f>(AK124/12*5*$D124*$G124*$H124*$K124)+(AK124/12*4*$E124*$G124*$I124*$K124)+(AK124/12*3*$F124*$G124*$I124*$K124)</f>
        <v>0</v>
      </c>
      <c r="AM124" s="30">
        <v>0</v>
      </c>
      <c r="AN124" s="27">
        <f>(AM124/12*5*$D124*$G124*$H124*$K124)+(AM124/12*4*$E124*$G124*$I124*$K124)+(AM124/12*3*$F124*$G124*$I124*$K124)</f>
        <v>0</v>
      </c>
      <c r="AO124" s="31">
        <v>29</v>
      </c>
      <c r="AP124" s="27">
        <f>(AO124/12*5*$D124*$G124*$H124*$L124)+(AO124/12*4*$E124*$G124*$I124*$L124)+(AO124/12*3*$F124*$G124*$I124*$L124)</f>
        <v>622781.26399999997</v>
      </c>
      <c r="AQ124" s="27">
        <v>190</v>
      </c>
      <c r="AR124" s="27">
        <f>(AQ124/12*5*$D124*$G124*$H124*$L124)+(AQ124/12*4*$E124*$G124*$I124*$L124)+(AQ124/12*3*$F124*$G124*$I124*$L124)</f>
        <v>4080291.04</v>
      </c>
      <c r="AS124" s="27">
        <v>270</v>
      </c>
      <c r="AT124" s="27">
        <f>(AS124/12*5*$D124*$G124*$H124*$L124)+(AS124/12*4*$E124*$G124*$I124*$L124)+(AS124/12*3*$F124*$G124*$I124*$L124)</f>
        <v>5798308.3200000003</v>
      </c>
      <c r="AU124" s="27">
        <v>0</v>
      </c>
      <c r="AV124" s="27">
        <f>(AU124/12*5*$D124*$G124*$H124*$L124)+(AU124/12*4*$E124*$G124*$I124*$L124)+(AU124/12*3*$F124*$G124*$I124*$L124)</f>
        <v>0</v>
      </c>
      <c r="AW124" s="27"/>
      <c r="AX124" s="27">
        <f>(AW124/12*5*$D124*$G124*$H124*$K124)+(AW124/12*4*$E124*$G124*$I124*$K124)+(AW124/12*3*$F124*$G124*$I124*$K124)</f>
        <v>0</v>
      </c>
      <c r="AY124" s="27"/>
      <c r="AZ124" s="27">
        <f>(AY124/12*5*$D124*$G124*$H124*$K124)+(AY124/12*4*$E124*$G124*$I124*$K124)+(AY124/12*3*$F124*$G124*$I124*$K124)</f>
        <v>0</v>
      </c>
      <c r="BA124" s="27">
        <v>5</v>
      </c>
      <c r="BB124" s="27">
        <f>(BA124/12*5*$D124*$G124*$H124*$L124)+(BA124/12*4*$E124*$G124*$I124*$L124)+(BA124/12*3*$F124*$G124*$I124*$L124)</f>
        <v>107376.08000000003</v>
      </c>
      <c r="BC124" s="27">
        <v>0</v>
      </c>
      <c r="BD124" s="27">
        <f>(BC124/12*5*$D124*$G124*$H124*$K124)+(BC124/12*4*$E124*$G124*$I124*$K124)+(BC124/12*3*$F124*$G124*$I124*$K124)</f>
        <v>0</v>
      </c>
      <c r="BE124" s="27">
        <v>0</v>
      </c>
      <c r="BF124" s="27">
        <f>(BE124/12*5*$D124*$G124*$H124*$K124)+(BE124/12*4*$E124*$G124*$I124*$K124)+(BE124/12*3*$F124*$G124*$I124*$K124)</f>
        <v>0</v>
      </c>
      <c r="BG124" s="27">
        <v>0</v>
      </c>
      <c r="BH124" s="27">
        <f>(BG124/12*5*$D124*$G124*$H124*$K124)+(BG124/12*4*$E124*$G124*$I124*$K124)+(BG124/12*3*$F124*$G124*$I124*$K124)</f>
        <v>0</v>
      </c>
      <c r="BI124" s="27">
        <v>0</v>
      </c>
      <c r="BJ124" s="27">
        <f>(BI124/12*5*$D124*$G124*$H124*$L124)+(BI124/12*4*$E124*$G124*$I124*$L124)+(BI124/12*3*$F124*$G124*$I124*$L124)</f>
        <v>0</v>
      </c>
      <c r="BK124" s="27">
        <v>48</v>
      </c>
      <c r="BL124" s="27">
        <f>(BK124/12*5*$D124*$G124*$H124*$K124)+(BK124/12*4*$E124*$G124*$I124*$K124)+(BK124/12*3*$F124*$G124*$I124*$K124)</f>
        <v>859008.64</v>
      </c>
      <c r="BM124" s="27">
        <v>2</v>
      </c>
      <c r="BN124" s="27">
        <f>(BM124/12*5*$D124*$G124*$H124*$K124)+(BM124/12*4*$E124*$G124*$I124*$K124)+(BM124/12*3*$F124*$G124*$I124*$K124)</f>
        <v>35792.026666666665</v>
      </c>
      <c r="BO124" s="37">
        <v>25</v>
      </c>
      <c r="BP124" s="27">
        <f>(BO124/12*5*$D124*$G124*$H124*$L124)+(BO124/12*4*$E124*$G124*$I124*$L124)+(BO124/12*3*$F124*$G124*$I124*$L124)</f>
        <v>536880.4</v>
      </c>
      <c r="BQ124" s="27">
        <v>18</v>
      </c>
      <c r="BR124" s="27">
        <f>(BQ124/12*5*$D124*$G124*$H124*$L124)+(BQ124/12*4*$E124*$G124*$I124*$L124)+(BQ124/12*3*$F124*$G124*$I124*$L124)</f>
        <v>386553.88799999998</v>
      </c>
      <c r="BS124" s="27">
        <v>0</v>
      </c>
      <c r="BT124" s="27">
        <f>(BS124/12*5*$D124*$G124*$H124*$K124)+(BS124/12*4*$E124*$G124*$I124*$K124)+(BS124/12*3*$F124*$G124*$I124*$K124)</f>
        <v>0</v>
      </c>
      <c r="BU124" s="27">
        <v>76</v>
      </c>
      <c r="BV124" s="27">
        <f>(BU124/12*5*$D124*$G124*$H124*$K124)+(BU124/12*4*$E124*$G124*$I124*$K124)+(BU124/12*3*$F124*$G124*$I124*$K124)</f>
        <v>1360097.0133333332</v>
      </c>
      <c r="BW124" s="27">
        <v>0</v>
      </c>
      <c r="BX124" s="27">
        <f>(BW124/12*5*$D124*$G124*$H124*$L124)+(BW124/12*4*$E124*$G124*$I124*$L124)+(BW124/12*3*$F124*$G124*$I124*$L124)</f>
        <v>0</v>
      </c>
      <c r="BY124" s="27"/>
      <c r="BZ124" s="27">
        <f>(BY124/12*5*$D124*$G124*$H124*$L124)+(BY124/12*4*$E124*$G124*$I124*$L124)+(BY124/12*3*$F124*$G124*$I124*$L124)</f>
        <v>0</v>
      </c>
      <c r="CA124" s="27">
        <v>0</v>
      </c>
      <c r="CB124" s="27">
        <f>(CA124/12*5*$D124*$G124*$H124*$K124)+(CA124/12*4*$E124*$G124*$I124*$K124)+(CA124/12*3*$F124*$G124*$I124*$K124)</f>
        <v>0</v>
      </c>
      <c r="CC124" s="27">
        <v>80</v>
      </c>
      <c r="CD124" s="27">
        <f>(CC124/12*5*$D124*$G124*$H124*$L124)+(CC124/12*4*$E124*$G124*$I124*$L124)+(CC124/12*3*$F124*$G124*$I124*$L124)</f>
        <v>1718017.2800000005</v>
      </c>
      <c r="CE124" s="27">
        <v>0</v>
      </c>
      <c r="CF124" s="27">
        <f>(CE124/12*5*$D124*$G124*$H124*$K124)+(CE124/12*4*$E124*$G124*$I124*$K124)+(CE124/12*3*$F124*$G124*$I124*$K124)</f>
        <v>0</v>
      </c>
      <c r="CG124" s="27">
        <v>93</v>
      </c>
      <c r="CH124" s="27">
        <f>(CG124/12*5*$D124*$G124*$H124*$K124)+(CG124/12*4*$E124*$G124*$I124*$K124)+(CG124/12*3*$F124*$G124*$I124*$K124)</f>
        <v>1664329.2400000002</v>
      </c>
      <c r="CI124" s="27">
        <v>56</v>
      </c>
      <c r="CJ124" s="27">
        <f>(CI124/12*5*$D124*$G124*$H124*$K124)+(CI124/12*4*$E124*$G124*$I124*$K124)+(CI124/12*3*$F124*$G124*$I124*$K124)</f>
        <v>1002176.7466666668</v>
      </c>
      <c r="CK124" s="27">
        <v>50</v>
      </c>
      <c r="CL124" s="27">
        <f>(CK124/12*5*$D124*$G124*$H124*$K124)+(CK124/12*4*$E124*$G124*$I124*$K124)+(CK124/12*3*$F124*$G124*$I124*$K124)</f>
        <v>894800.66666666674</v>
      </c>
      <c r="CM124" s="27">
        <v>255</v>
      </c>
      <c r="CN124" s="27">
        <f>(CM124/12*5*$D124*$G124*$H124*$L124)+(CM124/12*4*$E124*$G124*$I124*$L124)+(CM124/12*3*$F124*$G124*$I124*$L124)</f>
        <v>5476180.0800000001</v>
      </c>
      <c r="CO124" s="27">
        <v>67</v>
      </c>
      <c r="CP124" s="27">
        <f>(CO124/12*5*$D124*$G124*$H124*$L124)+(CO124/12*4*$E124*$G124*$I124*$L124)+(CO124/12*3*$F124*$G124*$I124*$L124)</f>
        <v>1438839.4719999998</v>
      </c>
      <c r="CQ124" s="32">
        <v>20</v>
      </c>
      <c r="CR124" s="27">
        <f>(CQ124/12*5*$D124*$G124*$H124*$K124)+(CQ124/12*4*$E124*$G124*$I124*$K124)+(CQ124/12*3*$F124*$G124*$I124*$K124)</f>
        <v>357920.26666666672</v>
      </c>
      <c r="CS124" s="27">
        <v>12</v>
      </c>
      <c r="CT124" s="27">
        <f>(CS124/12*5*$D124*$G124*$H124*$L124)+(CS124/12*4*$E124*$G124*$I124*$L124)+(CS124/12*3*$F124*$G124*$I124*$L124)</f>
        <v>257702.592</v>
      </c>
      <c r="CU124" s="27">
        <v>364</v>
      </c>
      <c r="CV124" s="27">
        <f>(CU124/12*5*$D124*$G124*$H124*$L124)+(CU124/12*4*$E124*$G124*$I124*$L124)+(CU124/12*3*$F124*$G124*$I124*$L124)</f>
        <v>7816978.6239999998</v>
      </c>
      <c r="CW124" s="27">
        <v>117</v>
      </c>
      <c r="CX124" s="27">
        <f>(CW124/12*5*$D124*$G124*$H124*$L124)+(CW124/12*4*$E124*$G124*$I124*$L124)+(CW124/12*3*$F124*$G124*$I124*$L124)</f>
        <v>2512600.2719999999</v>
      </c>
      <c r="CY124" s="27">
        <v>24</v>
      </c>
      <c r="CZ124" s="27">
        <f>(CY124/12*5*$D124*$G124*$H124*$L124)+(CY124/12*4*$E124*$G124*$I124*$L124)+(CY124/12*3*$F124*$G124*$I124*$L124)</f>
        <v>515405.18400000001</v>
      </c>
      <c r="DA124" s="27">
        <v>65</v>
      </c>
      <c r="DB124" s="27">
        <f>(DA124/12*5*$D124*$G124*$H124*$L124)+(DA124/12*4*$E124*$G124*$I124*$L124)+(DA124/12*3*$F124*$G124*$I124*$L124)</f>
        <v>1395889.04</v>
      </c>
      <c r="DC124" s="27">
        <v>106</v>
      </c>
      <c r="DD124" s="27">
        <f>(DC124/12*5*$D124*$G124*$H124*$K124)+(DC124/12*4*$E124*$G124*$I124*$K124)+(DC124/12*3*$F124*$G124*$I124*$K124)</f>
        <v>1896977.4133333336</v>
      </c>
      <c r="DE124" s="27">
        <v>29</v>
      </c>
      <c r="DF124" s="27">
        <f>(DE124/12*5*$D124*$G124*$H124*$K124)+(DE124/12*4*$E124*$G124*$I124*$K124)+(DE124/12*3*$F124*$G124*$I124*$K124)</f>
        <v>518984.38666666666</v>
      </c>
      <c r="DG124" s="27">
        <v>9</v>
      </c>
      <c r="DH124" s="27">
        <f>(DG124/12*5*$D124*$G124*$H124*$L124)+(DG124/12*4*$E124*$G124*$I124*$L124)+(DG124/12*3*$F124*$G124*$I124*$L124)</f>
        <v>193276.94399999999</v>
      </c>
      <c r="DI124" s="27">
        <f>69+20</f>
        <v>89</v>
      </c>
      <c r="DJ124" s="27">
        <f>(DI124/12*5*$D124*$G124*$H124*$L124)+(DI124/12*4*$E124*$G124*$I124*$L124)+(DI124/12*3*$F124*$G124*$I124*$L124)</f>
        <v>1911294.2239999999</v>
      </c>
      <c r="DK124" s="27">
        <v>20</v>
      </c>
      <c r="DL124" s="27">
        <f>(DK124/12*5*$D124*$G124*$H124*$M124)+(DK124/12*4*$E124*$G124*$I124*$M124)+(DK124/12*3*$F124*$G124*$I124*$M124)</f>
        <v>570115.85333333339</v>
      </c>
      <c r="DM124" s="27">
        <v>50</v>
      </c>
      <c r="DN124" s="27">
        <f>(DM124/12*5*$D124*$G124*$H124*$N124)+(DM124/12*4*$E124*$G124*$I124*$N124)+(DM124/12*3*$F124*$G124*$I124*$N124)</f>
        <v>1642598.3666666669</v>
      </c>
      <c r="DO124" s="27"/>
      <c r="DP124" s="27">
        <f>(DO124*$D124*$G124*$H124*$L124)</f>
        <v>0</v>
      </c>
      <c r="DQ124" s="27">
        <f t="shared" si="850"/>
        <v>3397</v>
      </c>
      <c r="DR124" s="27">
        <f t="shared" si="850"/>
        <v>67547479.697333321</v>
      </c>
      <c r="DS124" s="38">
        <f t="shared" si="851"/>
        <v>3397</v>
      </c>
      <c r="DT124" s="67">
        <f t="shared" si="569"/>
        <v>1</v>
      </c>
    </row>
    <row r="125" spans="1:124" ht="38.25" customHeight="1" x14ac:dyDescent="0.25">
      <c r="A125" s="77"/>
      <c r="B125" s="35">
        <v>96</v>
      </c>
      <c r="C125" s="23" t="s">
        <v>250</v>
      </c>
      <c r="D125" s="79">
        <f t="shared" si="570"/>
        <v>19063</v>
      </c>
      <c r="E125" s="80">
        <v>18530</v>
      </c>
      <c r="F125" s="80">
        <v>18715</v>
      </c>
      <c r="G125" s="36">
        <v>1.01</v>
      </c>
      <c r="H125" s="25">
        <v>1</v>
      </c>
      <c r="I125" s="25">
        <v>1</v>
      </c>
      <c r="J125" s="26"/>
      <c r="K125" s="24">
        <v>1.4</v>
      </c>
      <c r="L125" s="24">
        <v>1.68</v>
      </c>
      <c r="M125" s="24">
        <v>2.23</v>
      </c>
      <c r="N125" s="24">
        <v>2.57</v>
      </c>
      <c r="O125" s="27">
        <v>3</v>
      </c>
      <c r="P125" s="27">
        <f t="shared" ref="P125:P126" si="852">(O125/12*5*$D125*$G125*$H125*$K125*P$11)+(O125/12*4*$E125*$G125*$I125*$K125*P$12)+(O125/12*3*$F125*$G125*$I125*$K125*P$12)</f>
        <v>84684.33627499998</v>
      </c>
      <c r="Q125" s="27">
        <v>57</v>
      </c>
      <c r="R125" s="27">
        <f t="shared" ref="R125:R126" si="853">(Q125/12*5*$D125*$G125*$H125*$K125*R$11)+(Q125/12*4*$E125*$G125*$I125*$K125*R$12)+(Q125/12*3*$F125*$G125*$I125*$K125*R$12)</f>
        <v>1609002.389225</v>
      </c>
      <c r="S125" s="27"/>
      <c r="T125" s="27">
        <f t="shared" ref="T125:T126" si="854">(S125/12*5*$D125*$G125*$H125*$K125*T$11)+(S125/12*4*$E125*$G125*$I125*$K125*T$12)+(S125/12*3*$F125*$G125*$I125*$K125*T$12)</f>
        <v>0</v>
      </c>
      <c r="U125" s="27"/>
      <c r="V125" s="27">
        <f t="shared" ref="V125:V126" si="855">(U125/12*5*$D125*$G125*$H125*$K125*V$11)+(U125/12*4*$E125*$G125*$I125*$K125*V$12)+(U125/12*3*$F125*$G125*$I125*$K125*V$12)</f>
        <v>0</v>
      </c>
      <c r="W125" s="27"/>
      <c r="X125" s="27">
        <f t="shared" ref="X125:X126" si="856">(W125/12*5*$D125*$G125*$H125*$K125*X$11)+(W125/12*4*$E125*$G125*$I125*$K125*X$12)+(W125/12*3*$F125*$G125*$I125*$K125*X$12)</f>
        <v>0</v>
      </c>
      <c r="Y125" s="27">
        <v>0</v>
      </c>
      <c r="Z125" s="27">
        <f t="shared" ref="Z125:Z126" si="857">(Y125/12*5*$D125*$G125*$H125*$K125*Z$11)+(Y125/12*4*$E125*$G125*$I125*$K125*Z$12)+(Y125/12*3*$F125*$G125*$I125*$K125*Z$12)</f>
        <v>0</v>
      </c>
      <c r="AA125" s="27"/>
      <c r="AB125" s="27">
        <f t="shared" ref="AB125:AB126" si="858">(AA125/12*5*$D125*$G125*$H125*$K125*AB$11)+(AA125/12*4*$E125*$G125*$I125*$K125*AB$12)+(AA125/12*3*$F125*$G125*$I125*$K125*AB$12)</f>
        <v>0</v>
      </c>
      <c r="AC125" s="27"/>
      <c r="AD125" s="27">
        <f t="shared" ref="AD125:AD126" si="859">(AC125/12*5*$D125*$G125*$H125*$K125*AD$11)+(AC125/12*4*$E125*$G125*$I125*$K125*AD$12)+(AC125/12*3*$F125*$G125*$I125*$K125*AD$12)</f>
        <v>0</v>
      </c>
      <c r="AE125" s="27">
        <v>0</v>
      </c>
      <c r="AF125" s="27">
        <f t="shared" ref="AF125:AF126" si="860">(AE125/12*5*$D125*$G125*$H125*$K125*AF$11)+(AE125/12*4*$E125*$G125*$I125*$K125*AF$12)+(AE125/12*3*$F125*$G125*$I125*$K125*AF$12)</f>
        <v>0</v>
      </c>
      <c r="AG125" s="27">
        <v>96</v>
      </c>
      <c r="AH125" s="27">
        <f t="shared" ref="AH125:AH126" si="861">(AG125/12*5*$D125*$G125*$H125*$K125*AH$11)+(AG125/12*4*$E125*$G125*$I125*$K125*AH$12)+(AG125/12*3*$F125*$G125*$I125*$K125*AH$12)</f>
        <v>2709898.7607999993</v>
      </c>
      <c r="AI125" s="27"/>
      <c r="AJ125" s="27">
        <f t="shared" ref="AJ125:AJ126" si="862">(AI125/12*5*$D125*$G125*$H125*$K125*AJ$11)+(AI125/12*4*$E125*$G125*$I125*$K125*AJ$12)+(AI125/12*3*$F125*$G125*$I125*$K125*AJ$12)</f>
        <v>0</v>
      </c>
      <c r="AK125" s="27"/>
      <c r="AL125" s="27">
        <f t="shared" ref="AL125:AL126" si="863">(AK125/12*5*$D125*$G125*$H125*$K125*AL$11)+(AK125/12*4*$E125*$G125*$I125*$K125*AL$12)+(AK125/12*3*$F125*$G125*$I125*$K125*AL$12)</f>
        <v>0</v>
      </c>
      <c r="AM125" s="30">
        <v>0</v>
      </c>
      <c r="AN125" s="27">
        <f t="shared" ref="AN125:AN126" si="864">(AM125/12*5*$D125*$G125*$H125*$K125*AN$11)+(AM125/12*4*$E125*$G125*$I125*$K125*AN$12)+(AM125/12*3*$F125*$G125*$I125*$K125*AN$12)</f>
        <v>0</v>
      </c>
      <c r="AO125" s="31">
        <v>5</v>
      </c>
      <c r="AP125" s="27">
        <f t="shared" ref="AP125:AP126" si="865">(AO125/12*5*$D125*$G125*$H125*$L125*AP$11)+(AO125/12*4*$E125*$G125*$I125*$L125*AP$12)+(AO125/12*3*$F125*$G125*$I125*$L125*AP$12)</f>
        <v>163141.98922000002</v>
      </c>
      <c r="AQ125" s="27"/>
      <c r="AR125" s="27">
        <f t="shared" ref="AR125:AR126" si="866">(AQ125/12*5*$D125*$G125*$H125*$L125*AR$11)+(AQ125/12*4*$E125*$G125*$I125*$L125*AR$12)+(AQ125/12*3*$F125*$G125*$I125*$L125*AR$12)</f>
        <v>0</v>
      </c>
      <c r="AS125" s="27">
        <v>32</v>
      </c>
      <c r="AT125" s="27">
        <f t="shared" ref="AT125:AT126" si="867">(AS125/12*5*$D125*$G125*$H125*$L125*AT$11)+(AS125/12*4*$E125*$G125*$I125*$L125*AT$12)+(AS125/12*3*$F125*$G125*$I125*$L125*AT$13)</f>
        <v>1044108.7310079999</v>
      </c>
      <c r="AU125" s="27"/>
      <c r="AV125" s="27">
        <f t="shared" ref="AV125:AV126" si="868">(AU125/12*5*$D125*$G125*$H125*$L125*AV$11)+(AU125/12*4*$E125*$G125*$I125*$L125*AV$12)+(AU125/12*3*$F125*$G125*$I125*$L125*AV$12)</f>
        <v>0</v>
      </c>
      <c r="AW125" s="27"/>
      <c r="AX125" s="27">
        <f t="shared" ref="AX125:AX126" si="869">(AW125/12*5*$D125*$G125*$H125*$K125*AX$11)+(AW125/12*4*$E125*$G125*$I125*$K125*AX$12)+(AW125/12*3*$F125*$G125*$I125*$K125*AX$12)</f>
        <v>0</v>
      </c>
      <c r="AY125" s="27"/>
      <c r="AZ125" s="27">
        <f t="shared" ref="AZ125:AZ126" si="870">(AY125/12*5*$D125*$G125*$H125*$K125*AZ$11)+(AY125/12*4*$E125*$G125*$I125*$K125*AZ$12)+(AY125/12*3*$F125*$G125*$I125*$K125*AZ$12)</f>
        <v>0</v>
      </c>
      <c r="BA125" s="27"/>
      <c r="BB125" s="27">
        <f t="shared" ref="BB125:BB126" si="871">(BA125/12*5*$D125*$G125*$H125*$L125*BB$11)+(BA125/12*4*$E125*$G125*$I125*$L125*BB$12)+(BA125/12*3*$F125*$G125*$I125*$L125*BB$12)</f>
        <v>0</v>
      </c>
      <c r="BC125" s="27"/>
      <c r="BD125" s="27">
        <f t="shared" ref="BD125:BD126" si="872">(BC125/12*5*$D125*$G125*$H125*$K125*BD$11)+(BC125/12*4*$E125*$G125*$I125*$K125*BD$12)+(BC125/12*3*$F125*$G125*$I125*$K125*BD$12)</f>
        <v>0</v>
      </c>
      <c r="BE125" s="27"/>
      <c r="BF125" s="27">
        <f t="shared" ref="BF125:BF126" si="873">(BE125/12*5*$D125*$G125*$H125*$K125*BF$11)+(BE125/12*4*$E125*$G125*$I125*$K125*BF$12)+(BE125/12*3*$F125*$G125*$I125*$K125*BF$12)</f>
        <v>0</v>
      </c>
      <c r="BG125" s="27"/>
      <c r="BH125" s="27">
        <f t="shared" ref="BH125:BH126" si="874">(BG125/12*5*$D125*$G125*$H125*$K125*BH$11)+(BG125/12*4*$E125*$G125*$I125*$K125*BH$12)+(BG125/12*3*$F125*$G125*$I125*$K125*BH$12)</f>
        <v>0</v>
      </c>
      <c r="BI125" s="27"/>
      <c r="BJ125" s="27">
        <f t="shared" ref="BJ125:BJ126" si="875">(BI125/12*5*$D125*$G125*$H125*$L125*BJ$11)+(BI125/12*4*$E125*$G125*$I125*$L125*BJ$12)+(BI125/12*3*$F125*$G125*$I125*$L125*BJ$12)</f>
        <v>0</v>
      </c>
      <c r="BK125" s="27">
        <v>0</v>
      </c>
      <c r="BL125" s="27">
        <f t="shared" ref="BL125:BL126" si="876">(BK125/12*5*$D125*$G125*$H125*$K125*BL$11)+(BK125/12*4*$E125*$G125*$I125*$K125*BL$12)+(BK125/12*3*$F125*$G125*$I125*$K125*BL$12)</f>
        <v>0</v>
      </c>
      <c r="BM125" s="27"/>
      <c r="BN125" s="27">
        <f t="shared" ref="BN125:BN126" si="877">(BM125/12*5*$D125*$G125*$H125*$K125*BN$11)+(BM125/12*4*$E125*$G125*$I125*$K125*BN$12)+(BM125/12*3*$F125*$G125*$I125*$K125*BN$13)</f>
        <v>0</v>
      </c>
      <c r="BO125" s="37"/>
      <c r="BP125" s="27">
        <f t="shared" ref="BP125:BP126" si="878">(BO125/12*5*$D125*$G125*$H125*$L125*BP$11)+(BO125/12*4*$E125*$G125*$I125*$L125*BP$12)+(BO125/12*3*$F125*$G125*$I125*$L125*BP$12)</f>
        <v>0</v>
      </c>
      <c r="BQ125" s="27">
        <v>0</v>
      </c>
      <c r="BR125" s="27">
        <f t="shared" ref="BR125:BR126" si="879">(BQ125/12*5*$D125*$G125*$H125*$L125*BR$11)+(BQ125/12*4*$E125*$G125*$I125*$L125*BR$12)+(BQ125/12*3*$F125*$G125*$I125*$L125*BR$12)</f>
        <v>0</v>
      </c>
      <c r="BS125" s="27"/>
      <c r="BT125" s="27">
        <f t="shared" ref="BT125:BT126" si="880">(BS125/12*5*$D125*$G125*$H125*$K125*BT$11)+(BS125/12*4*$E125*$G125*$I125*$K125*BT$12)+(BS125/12*3*$F125*$G125*$I125*$K125*BT$12)</f>
        <v>0</v>
      </c>
      <c r="BU125" s="27"/>
      <c r="BV125" s="27">
        <f t="shared" ref="BV125:BV126" si="881">(BU125/12*5*$D125*$G125*$H125*$K125*BV$11)+(BU125/12*4*$E125*$G125*$I125*$K125*BV$12)+(BU125/12*3*$F125*$G125*$I125*$K125*BV$12)</f>
        <v>0</v>
      </c>
      <c r="BW125" s="27"/>
      <c r="BX125" s="27">
        <f t="shared" ref="BX125:BX126" si="882">(BW125/12*5*$D125*$G125*$H125*$L125*BX$11)+(BW125/12*4*$E125*$G125*$I125*$L125*BX$12)+(BW125/12*3*$F125*$G125*$I125*$L125*BX$12)</f>
        <v>0</v>
      </c>
      <c r="BY125" s="27"/>
      <c r="BZ125" s="27">
        <f t="shared" ref="BZ125:BZ126" si="883">(BY125/12*5*$D125*$G125*$H125*$L125*BZ$11)+(BY125/12*4*$E125*$G125*$I125*$L125*BZ$12)+(BY125/12*3*$F125*$G125*$I125*$L125*BZ$12)</f>
        <v>0</v>
      </c>
      <c r="CA125" s="27"/>
      <c r="CB125" s="27">
        <f t="shared" ref="CB125:CB126" si="884">(CA125/12*5*$D125*$G125*$H125*$K125*CB$11)+(CA125/12*4*$E125*$G125*$I125*$K125*CB$12)+(CA125/12*3*$F125*$G125*$I125*$K125*CB$12)</f>
        <v>0</v>
      </c>
      <c r="CC125" s="27"/>
      <c r="CD125" s="27">
        <f t="shared" ref="CD125:CD126" si="885">(CC125/12*5*$D125*$G125*$H125*$L125*CD$11)+(CC125/12*4*$E125*$G125*$I125*$L125*CD$12)+(CC125/12*3*$F125*$G125*$I125*$L125*CD$12)</f>
        <v>0</v>
      </c>
      <c r="CE125" s="27"/>
      <c r="CF125" s="27">
        <f t="shared" ref="CF125:CF126" si="886">(CE125/12*5*$D125*$G125*$H125*$K125*CF$11)+(CE125/12*4*$E125*$G125*$I125*$K125*CF$12)+(CE125/12*3*$F125*$G125*$I125*$K125*CF$12)</f>
        <v>0</v>
      </c>
      <c r="CG125" s="27"/>
      <c r="CH125" s="27">
        <f t="shared" ref="CH125:CH126" si="887">(CG125/12*5*$D125*$G125*$H125*$K125*CH$11)+(CG125/12*4*$E125*$G125*$I125*$K125*CH$12)+(CG125/12*3*$F125*$G125*$I125*$K125*CH$12)</f>
        <v>0</v>
      </c>
      <c r="CI125" s="27"/>
      <c r="CJ125" s="27">
        <f t="shared" ref="CJ125:CJ126" si="888">(CI125/12*5*$D125*$G125*$H125*$K125*CJ$11)+(CI125/12*4*$E125*$G125*$I125*$K125*CJ$12)+(CI125/12*3*$F125*$G125*$I125*$K125*CJ$12)</f>
        <v>0</v>
      </c>
      <c r="CK125" s="27">
        <v>3</v>
      </c>
      <c r="CL125" s="27">
        <f t="shared" ref="CL125:CL126" si="889">(CK125/12*5*$D125*$G125*$H125*$K125*CL$11)+(CK125/12*4*$E125*$G125*$I125*$K125*CL$12)+(CK125/12*3*$F125*$G125*$I125*$K125*CL$12)</f>
        <v>79343.817349999983</v>
      </c>
      <c r="CM125" s="27">
        <v>11</v>
      </c>
      <c r="CN125" s="27">
        <f t="shared" ref="CN125:CN126" si="890">(CM125/12*5*$D125*$G125*$H125*$L125*CN$11)+(CM125/12*4*$E125*$G125*$I125*$L125*CN$12)+(CM125/12*3*$F125*$G125*$I125*$L125*CN$12)</f>
        <v>355799.06431300001</v>
      </c>
      <c r="CO125" s="27">
        <v>9</v>
      </c>
      <c r="CP125" s="27">
        <f t="shared" ref="CP125:CP126" si="891">(CO125/12*5*$D125*$G125*$H125*$L125*CP$11)+(CO125/12*4*$E125*$G125*$I125*$L125*CP$12)+(CO125/12*3*$F125*$G125*$I125*$L125*CP$12)</f>
        <v>334662.60221100005</v>
      </c>
      <c r="CQ125" s="32">
        <v>3</v>
      </c>
      <c r="CR125" s="27">
        <f t="shared" ref="CR125:CR126" si="892">(CQ125/12*5*$D125*$G125*$H125*$K125*CR$11)+(CQ125/12*4*$E125*$G125*$I125*$K125*CR$12)+(CQ125/12*3*$F125*$G125*$I125*$K125*CR$12)</f>
        <v>90109.058899999975</v>
      </c>
      <c r="CS125" s="27">
        <v>5</v>
      </c>
      <c r="CT125" s="27">
        <f t="shared" ref="CT125:CT126" si="893">(CS125/12*5*$D125*$G125*$H125*$L125*CT$11)+(CS125/12*4*$E125*$G125*$I125*$L125*CT$12)+(CS125/12*3*$F125*$G125*$I125*$L125*CT$12)</f>
        <v>181718.64046</v>
      </c>
      <c r="CU125" s="27">
        <v>3</v>
      </c>
      <c r="CV125" s="27">
        <f t="shared" ref="CV125:CV126" si="894">(CU125/12*5*$D125*$G125*$H125*$L125*CV$11)+(CU125/12*4*$E125*$G125*$I125*$L125*CV$12)+(CU125/12*3*$F125*$G125*$I125*$L125*CV$12)</f>
        <v>94774.513722000003</v>
      </c>
      <c r="CW125" s="27">
        <v>3</v>
      </c>
      <c r="CX125" s="27">
        <f t="shared" ref="CX125:CX126" si="895">(CW125/12*5*$D125*$G125*$H125*$L125*CX$11)+(CW125/12*4*$E125*$G125*$I125*$L125*CX$12)+(CW125/12*3*$F125*$G125*$I125*$L125*CX$12)</f>
        <v>109233.34739099999</v>
      </c>
      <c r="CY125" s="27">
        <v>5</v>
      </c>
      <c r="CZ125" s="27">
        <f t="shared" ref="CZ125:CZ126" si="896">(CY125/12*5*$D125*$G125*$H125*$L125*CZ$11)+(CY125/12*4*$E125*$G125*$I125*$L125*CZ$12)+(CY125/12*3*$F125*$G125*$I125*$L125*CZ$12)</f>
        <v>181718.64046</v>
      </c>
      <c r="DA125" s="27">
        <v>4</v>
      </c>
      <c r="DB125" s="27">
        <f t="shared" ref="DB125:DB126" si="897">(DA125/12*5*$D125*$G125*$H125*$L125*DB$11)+(DA125/12*4*$E125*$G125*$I125*$L125*DB$12)+(DA125/12*3*$F125*$G125*$I125*$L125*DB$12)</f>
        <v>145644.46318799997</v>
      </c>
      <c r="DC125" s="27">
        <v>4</v>
      </c>
      <c r="DD125" s="27">
        <f t="shared" ref="DD125:DD126" si="898">(DC125/12*5*$D125*$G125*$H125*$K125*DD$11)+(DC125/12*4*$E125*$G125*$I125*$K125*DD$12)+(DC125/12*3*$F125*$G125*$I125*$K125*DD$12)</f>
        <v>120145.41186666665</v>
      </c>
      <c r="DE125" s="27">
        <v>5</v>
      </c>
      <c r="DF125" s="27">
        <f t="shared" ref="DF125:DF126" si="899">(DE125/12*5*$D125*$G125*$H125*$K125*DF$11)+(DE125/12*4*$E125*$G125*$I125*$K125*DF$12)+(DE125/12*3*$F125*$G125*$I125*$K125*DF$12)</f>
        <v>154655.60780833333</v>
      </c>
      <c r="DG125" s="27"/>
      <c r="DH125" s="27">
        <f t="shared" ref="DH125:DH126" si="900">(DG125/12*5*$D125*$G125*$H125*$L125*DH$11)+(DG125/12*4*$E125*$G125*$I125*$L125*DH$12)+(DG125/12*3*$F125*$G125*$I125*$L125*DH$12)</f>
        <v>0</v>
      </c>
      <c r="DI125" s="27">
        <v>1</v>
      </c>
      <c r="DJ125" s="27">
        <f t="shared" ref="DJ125:DJ126" si="901">(DI125/12*5*$D125*$G125*$H125*$L125*DJ$11)+(DI125/12*4*$E125*$G125*$I125*$L125*DJ$12)+(DI125/12*3*$F125*$G125*$I125*$L125*DJ$12)</f>
        <v>39085.066859999992</v>
      </c>
      <c r="DK125" s="27"/>
      <c r="DL125" s="27">
        <f t="shared" ref="DL125:DL126" si="902">(DK125/12*5*$D125*$G125*$H125*$M125*DL$11)+(DK125/12*4*$E125*$G125*$I125*$M125*DL$12)+(DK125/12*3*$F125*$G125*$I125*$M125*DL$12)</f>
        <v>0</v>
      </c>
      <c r="DM125" s="27">
        <v>2</v>
      </c>
      <c r="DN125" s="27">
        <f t="shared" si="794"/>
        <v>115636.85594916664</v>
      </c>
      <c r="DO125" s="27"/>
      <c r="DP125" s="27">
        <f t="shared" si="566"/>
        <v>0</v>
      </c>
      <c r="DQ125" s="27">
        <f t="shared" si="850"/>
        <v>251</v>
      </c>
      <c r="DR125" s="27">
        <f t="shared" si="850"/>
        <v>7613363.2970071649</v>
      </c>
      <c r="DS125" s="38">
        <f t="shared" si="851"/>
        <v>251</v>
      </c>
      <c r="DT125" s="67">
        <f t="shared" si="569"/>
        <v>1</v>
      </c>
    </row>
    <row r="126" spans="1:124" ht="15.75" customHeight="1" x14ac:dyDescent="0.25">
      <c r="A126" s="77"/>
      <c r="B126" s="35">
        <v>97</v>
      </c>
      <c r="C126" s="23" t="s">
        <v>251</v>
      </c>
      <c r="D126" s="79">
        <f t="shared" si="570"/>
        <v>19063</v>
      </c>
      <c r="E126" s="80">
        <v>18530</v>
      </c>
      <c r="F126" s="80">
        <v>18715</v>
      </c>
      <c r="G126" s="36">
        <v>0.4</v>
      </c>
      <c r="H126" s="25">
        <v>1</v>
      </c>
      <c r="I126" s="25">
        <v>1</v>
      </c>
      <c r="J126" s="26"/>
      <c r="K126" s="24">
        <v>1.4</v>
      </c>
      <c r="L126" s="24">
        <v>1.68</v>
      </c>
      <c r="M126" s="24">
        <v>2.23</v>
      </c>
      <c r="N126" s="24">
        <v>2.57</v>
      </c>
      <c r="O126" s="27"/>
      <c r="P126" s="27">
        <f t="shared" si="852"/>
        <v>0</v>
      </c>
      <c r="Q126" s="27">
        <v>488</v>
      </c>
      <c r="R126" s="27">
        <f t="shared" si="853"/>
        <v>5455571.7626666659</v>
      </c>
      <c r="S126" s="27">
        <v>0</v>
      </c>
      <c r="T126" s="27">
        <f t="shared" si="854"/>
        <v>0</v>
      </c>
      <c r="U126" s="27"/>
      <c r="V126" s="27">
        <f t="shared" si="855"/>
        <v>0</v>
      </c>
      <c r="W126" s="27">
        <v>0</v>
      </c>
      <c r="X126" s="27">
        <f t="shared" si="856"/>
        <v>0</v>
      </c>
      <c r="Y126" s="27">
        <v>0</v>
      </c>
      <c r="Z126" s="27">
        <f t="shared" si="857"/>
        <v>0</v>
      </c>
      <c r="AA126" s="27">
        <v>0</v>
      </c>
      <c r="AB126" s="27">
        <f t="shared" si="858"/>
        <v>0</v>
      </c>
      <c r="AC126" s="27">
        <v>0</v>
      </c>
      <c r="AD126" s="27">
        <f t="shared" si="859"/>
        <v>0</v>
      </c>
      <c r="AE126" s="27">
        <v>0</v>
      </c>
      <c r="AF126" s="27">
        <f t="shared" si="860"/>
        <v>0</v>
      </c>
      <c r="AG126" s="27">
        <v>0</v>
      </c>
      <c r="AH126" s="27">
        <f t="shared" si="861"/>
        <v>0</v>
      </c>
      <c r="AI126" s="27">
        <v>0</v>
      </c>
      <c r="AJ126" s="27">
        <f t="shared" si="862"/>
        <v>0</v>
      </c>
      <c r="AK126" s="27"/>
      <c r="AL126" s="27">
        <f t="shared" si="863"/>
        <v>0</v>
      </c>
      <c r="AM126" s="30">
        <v>0</v>
      </c>
      <c r="AN126" s="27">
        <f t="shared" si="864"/>
        <v>0</v>
      </c>
      <c r="AO126" s="31">
        <v>0</v>
      </c>
      <c r="AP126" s="27">
        <f t="shared" si="865"/>
        <v>0</v>
      </c>
      <c r="AQ126" s="27"/>
      <c r="AR126" s="27">
        <f t="shared" si="866"/>
        <v>0</v>
      </c>
      <c r="AS126" s="27">
        <v>267</v>
      </c>
      <c r="AT126" s="27">
        <f t="shared" si="867"/>
        <v>3450210.78192</v>
      </c>
      <c r="AU126" s="27">
        <v>0</v>
      </c>
      <c r="AV126" s="27">
        <f t="shared" si="868"/>
        <v>0</v>
      </c>
      <c r="AW126" s="27"/>
      <c r="AX126" s="27">
        <f t="shared" si="869"/>
        <v>0</v>
      </c>
      <c r="AY126" s="27"/>
      <c r="AZ126" s="27">
        <f t="shared" si="870"/>
        <v>0</v>
      </c>
      <c r="BA126" s="27">
        <v>9</v>
      </c>
      <c r="BB126" s="27">
        <f t="shared" si="871"/>
        <v>113123.85839999998</v>
      </c>
      <c r="BC126" s="27">
        <v>0</v>
      </c>
      <c r="BD126" s="27">
        <f t="shared" si="872"/>
        <v>0</v>
      </c>
      <c r="BE126" s="27">
        <v>0</v>
      </c>
      <c r="BF126" s="27">
        <f t="shared" si="873"/>
        <v>0</v>
      </c>
      <c r="BG126" s="27">
        <v>0</v>
      </c>
      <c r="BH126" s="27">
        <f t="shared" si="874"/>
        <v>0</v>
      </c>
      <c r="BI126" s="27">
        <v>0</v>
      </c>
      <c r="BJ126" s="27">
        <f t="shared" si="875"/>
        <v>0</v>
      </c>
      <c r="BK126" s="27">
        <v>0</v>
      </c>
      <c r="BL126" s="27">
        <f t="shared" si="876"/>
        <v>0</v>
      </c>
      <c r="BM126" s="27">
        <v>0</v>
      </c>
      <c r="BN126" s="27">
        <f t="shared" si="877"/>
        <v>0</v>
      </c>
      <c r="BO126" s="37">
        <v>0</v>
      </c>
      <c r="BP126" s="27">
        <f t="shared" si="878"/>
        <v>0</v>
      </c>
      <c r="BQ126" s="27">
        <v>0</v>
      </c>
      <c r="BR126" s="27">
        <f t="shared" si="879"/>
        <v>0</v>
      </c>
      <c r="BS126" s="27">
        <v>0</v>
      </c>
      <c r="BT126" s="27">
        <f t="shared" si="880"/>
        <v>0</v>
      </c>
      <c r="BU126" s="27"/>
      <c r="BV126" s="27">
        <f t="shared" si="881"/>
        <v>0</v>
      </c>
      <c r="BW126" s="27">
        <v>0</v>
      </c>
      <c r="BX126" s="27">
        <f t="shared" si="882"/>
        <v>0</v>
      </c>
      <c r="BY126" s="27"/>
      <c r="BZ126" s="27">
        <f t="shared" si="883"/>
        <v>0</v>
      </c>
      <c r="CA126" s="27">
        <v>0</v>
      </c>
      <c r="CB126" s="27">
        <f t="shared" si="884"/>
        <v>0</v>
      </c>
      <c r="CC126" s="27">
        <v>5</v>
      </c>
      <c r="CD126" s="27">
        <f t="shared" si="885"/>
        <v>57477.784000000007</v>
      </c>
      <c r="CE126" s="27">
        <v>0</v>
      </c>
      <c r="CF126" s="27">
        <f t="shared" si="886"/>
        <v>0</v>
      </c>
      <c r="CG126" s="27"/>
      <c r="CH126" s="27">
        <f t="shared" si="887"/>
        <v>0</v>
      </c>
      <c r="CI126" s="27">
        <v>3</v>
      </c>
      <c r="CJ126" s="27">
        <f t="shared" si="888"/>
        <v>23812.224799999996</v>
      </c>
      <c r="CK126" s="27">
        <v>60</v>
      </c>
      <c r="CL126" s="27">
        <f t="shared" si="889"/>
        <v>628465.88</v>
      </c>
      <c r="CM126" s="27">
        <v>20</v>
      </c>
      <c r="CN126" s="27">
        <f t="shared" si="890"/>
        <v>256200.94640000004</v>
      </c>
      <c r="CO126" s="27">
        <v>50</v>
      </c>
      <c r="CP126" s="27">
        <f t="shared" si="891"/>
        <v>736331.35800000001</v>
      </c>
      <c r="CQ126" s="32">
        <v>33</v>
      </c>
      <c r="CR126" s="27">
        <f t="shared" si="892"/>
        <v>392554.31599999993</v>
      </c>
      <c r="CS126" s="27">
        <v>51</v>
      </c>
      <c r="CT126" s="27">
        <f t="shared" si="893"/>
        <v>734071.33967999998</v>
      </c>
      <c r="CU126" s="27">
        <v>10</v>
      </c>
      <c r="CV126" s="27">
        <f t="shared" si="894"/>
        <v>125114.86960000002</v>
      </c>
      <c r="CW126" s="27">
        <v>26</v>
      </c>
      <c r="CX126" s="27">
        <f t="shared" si="895"/>
        <v>374926.34087999992</v>
      </c>
      <c r="CY126" s="27">
        <v>80</v>
      </c>
      <c r="CZ126" s="27">
        <f t="shared" si="896"/>
        <v>1151484.4543999999</v>
      </c>
      <c r="DA126" s="27">
        <v>55</v>
      </c>
      <c r="DB126" s="27">
        <f t="shared" si="897"/>
        <v>793113.41339999984</v>
      </c>
      <c r="DC126" s="27">
        <v>28</v>
      </c>
      <c r="DD126" s="27">
        <f t="shared" si="898"/>
        <v>333076.3893333333</v>
      </c>
      <c r="DE126" s="27">
        <v>40</v>
      </c>
      <c r="DF126" s="27">
        <f t="shared" si="899"/>
        <v>489997.96533333336</v>
      </c>
      <c r="DG126" s="27">
        <v>3</v>
      </c>
      <c r="DH126" s="27">
        <f t="shared" si="900"/>
        <v>47878.865999999995</v>
      </c>
      <c r="DI126" s="27">
        <v>16</v>
      </c>
      <c r="DJ126" s="27">
        <f t="shared" si="901"/>
        <v>247667.75039999996</v>
      </c>
      <c r="DK126" s="27">
        <v>20</v>
      </c>
      <c r="DL126" s="27">
        <f t="shared" si="902"/>
        <v>423689.96500000003</v>
      </c>
      <c r="DM126" s="27">
        <v>6</v>
      </c>
      <c r="DN126" s="27">
        <f t="shared" si="794"/>
        <v>137390.32389999999</v>
      </c>
      <c r="DO126" s="27"/>
      <c r="DP126" s="27">
        <f t="shared" si="566"/>
        <v>0</v>
      </c>
      <c r="DQ126" s="27">
        <f t="shared" si="850"/>
        <v>1270</v>
      </c>
      <c r="DR126" s="27">
        <f t="shared" si="850"/>
        <v>15972160.590113331</v>
      </c>
      <c r="DS126" s="38">
        <f t="shared" si="851"/>
        <v>1270</v>
      </c>
      <c r="DT126" s="67">
        <f t="shared" si="569"/>
        <v>1</v>
      </c>
    </row>
    <row r="127" spans="1:124" ht="36.75" customHeight="1" x14ac:dyDescent="0.25">
      <c r="A127" s="77">
        <v>1</v>
      </c>
      <c r="B127" s="35">
        <v>98</v>
      </c>
      <c r="C127" s="23" t="s">
        <v>252</v>
      </c>
      <c r="D127" s="79">
        <f t="shared" si="570"/>
        <v>19063</v>
      </c>
      <c r="E127" s="80">
        <v>18530</v>
      </c>
      <c r="F127" s="80">
        <v>18715</v>
      </c>
      <c r="G127" s="36">
        <v>1.54</v>
      </c>
      <c r="H127" s="25">
        <v>1</v>
      </c>
      <c r="I127" s="25">
        <v>1</v>
      </c>
      <c r="J127" s="26"/>
      <c r="K127" s="24">
        <v>1.4</v>
      </c>
      <c r="L127" s="24">
        <v>1.68</v>
      </c>
      <c r="M127" s="24">
        <v>2.23</v>
      </c>
      <c r="N127" s="24">
        <v>2.57</v>
      </c>
      <c r="O127" s="27">
        <v>7</v>
      </c>
      <c r="P127" s="27">
        <f>(O127/12*5*$D127*$G127*$H127*$K127*P$11)+(O127/12*4*$E127*$G127*$I127*$K127)+(O127/12*3*$F127*$G127*$I127*$K127)</f>
        <v>284903.19164999999</v>
      </c>
      <c r="Q127" s="27">
        <v>424</v>
      </c>
      <c r="R127" s="27">
        <f>(Q127/12*5*$D127*$G127*$H127*$K127*R$11)+(Q127/12*4*$E127*$G127*$I127*$K127)+(Q127/12*3*$F127*$G127*$I127*$K127)</f>
        <v>17256993.322800003</v>
      </c>
      <c r="S127" s="27">
        <v>0</v>
      </c>
      <c r="T127" s="27">
        <f>(S127/12*5*$D127*$G127*$H127*$K127*T$11)+(S127/12*4*$E127*$G127*$I127*$K127)+(S127/12*3*$F127*$G127*$I127*$K127)</f>
        <v>0</v>
      </c>
      <c r="U127" s="27"/>
      <c r="V127" s="27">
        <f>(U127/12*5*$D127*$G127*$H127*$K127*V$11)+(U127/12*4*$E127*$G127*$I127*$K127)+(U127/12*3*$F127*$G127*$I127*$K127)</f>
        <v>0</v>
      </c>
      <c r="W127" s="27">
        <v>0</v>
      </c>
      <c r="X127" s="27">
        <f>(W127/12*5*$D127*$G127*$H127*$K127*X$11)+(W127/12*4*$E127*$G127*$I127*$K127)+(W127/12*3*$F127*$G127*$I127*$K127)</f>
        <v>0</v>
      </c>
      <c r="Y127" s="27"/>
      <c r="Z127" s="27">
        <f>(Y127/12*5*$D127*$G127*$H127*$K127*Z$11)+(Y127/12*4*$E127*$G127*$I127*$K127)+(Y127/12*3*$F127*$G127*$I127*$K127)</f>
        <v>0</v>
      </c>
      <c r="AA127" s="27">
        <v>0</v>
      </c>
      <c r="AB127" s="27">
        <f>(AA127/12*5*$D127*$G127*$H127*$K127*AB$11)+(AA127/12*4*$E127*$G127*$I127*$K127)+(AA127/12*3*$F127*$G127*$I127*$K127)</f>
        <v>0</v>
      </c>
      <c r="AC127" s="27">
        <v>0</v>
      </c>
      <c r="AD127" s="27">
        <f>(AC127/12*5*$D127*$G127*$H127*$K127*AD$11)+(AC127/12*4*$E127*$G127*$I127*$K127)+(AC127/12*3*$F127*$G127*$I127*$K127)</f>
        <v>0</v>
      </c>
      <c r="AE127" s="27">
        <v>0</v>
      </c>
      <c r="AF127" s="27">
        <f>(AE127/12*5*$D127*$G127*$H127*$K127*AF$11)+(AE127/12*4*$E127*$G127*$I127*$K127)+(AE127/12*3*$F127*$G127*$I127*$K127)</f>
        <v>0</v>
      </c>
      <c r="AG127" s="27">
        <v>0</v>
      </c>
      <c r="AH127" s="27">
        <f>(AG127/12*5*$D127*$G127*$H127*$K127*AH$11)+(AG127/12*4*$E127*$G127*$I127*$K127)+(AG127/12*3*$F127*$G127*$I127*$K127)</f>
        <v>0</v>
      </c>
      <c r="AI127" s="27">
        <v>0</v>
      </c>
      <c r="AJ127" s="27">
        <f>(AI127/12*5*$D127*$G127*$H127*$K127*AJ$11)+(AI127/12*4*$E127*$G127*$I127*$K127)+(AI127/12*3*$F127*$G127*$I127*$K127)</f>
        <v>0</v>
      </c>
      <c r="AK127" s="27"/>
      <c r="AL127" s="27">
        <f>(AK127/12*5*$D127*$G127*$H127*$K127*AL$11)+(AK127/12*4*$E127*$G127*$I127*$K127)+(AK127/12*3*$F127*$G127*$I127*$K127)</f>
        <v>0</v>
      </c>
      <c r="AM127" s="30">
        <v>6</v>
      </c>
      <c r="AN127" s="27">
        <f>(AM127/12*5*$D127*$G127*$H127*$K127*AN$11)+(AM127/12*4*$E127*$G127*$I127*$K127)+(AM127/12*3*$F127*$G127*$I127*$K127)</f>
        <v>242661.49215000001</v>
      </c>
      <c r="AO127" s="31">
        <v>10</v>
      </c>
      <c r="AP127" s="27">
        <f>(AO127/12*5*$D127*$G127*$H127*$L127*AP$11)+(AO127/12*4*$E127*$G127*$I127*$L127)+(AO127/12*3*$F127*$G127*$I127*$L127)</f>
        <v>489638.46623999998</v>
      </c>
      <c r="AQ127" s="27">
        <v>0</v>
      </c>
      <c r="AR127" s="27">
        <f>(AQ127/12*5*$D127*$G127*$H127*$L127*AR$11)+(AQ127/12*4*$E127*$G127*$I127*$L127)+(AQ127/12*3*$F127*$G127*$I127*$L127)</f>
        <v>0</v>
      </c>
      <c r="AS127" s="27">
        <v>200</v>
      </c>
      <c r="AT127" s="27">
        <f>(AS127/12*5*$D127*$G127*$H127*$L127*AT$11)+(AS127/12*4*$E127*$G127*$I127*$L127)+(AS127/12*3*$F127*$G127*$I127*$L127)</f>
        <v>9792769.3248000015</v>
      </c>
      <c r="AU127" s="27">
        <v>0</v>
      </c>
      <c r="AV127" s="27">
        <f>(AU127/12*5*$D127*$G127*$H127*$L127*AV$11)+(AU127/12*4*$E127*$G127*$I127*$L127)+(AU127/12*3*$F127*$G127*$I127*$L127)</f>
        <v>0</v>
      </c>
      <c r="AW127" s="27"/>
      <c r="AX127" s="27">
        <f>(AW127/12*5*$D127*$G127*$H127*$K127*AX$11)+(AW127/12*4*$E127*$G127*$I127*$K127)+(AW127/12*3*$F127*$G127*$I127*$K127)</f>
        <v>0</v>
      </c>
      <c r="AY127" s="27"/>
      <c r="AZ127" s="27">
        <f>(AY127/12*5*$D127*$G127*$H127*$K127*AZ$11)+(AY127/12*4*$E127*$G127*$I127*$K127)+(AY127/12*3*$F127*$G127*$I127*$K127)</f>
        <v>0</v>
      </c>
      <c r="BA127" s="27"/>
      <c r="BB127" s="27">
        <f>(BA127/12*5*$D127*$G127*$H127*$L127*BB$11)+(BA127/12*4*$E127*$G127*$I127*$L127)+(BA127/12*3*$F127*$G127*$I127*$L127)</f>
        <v>0</v>
      </c>
      <c r="BC127" s="27">
        <v>0</v>
      </c>
      <c r="BD127" s="27">
        <f>(BC127/12*5*$D127*$G127*$H127*$K127*BD$11)+(BC127/12*4*$E127*$G127*$I127*$K127)+(BC127/12*3*$F127*$G127*$I127*$K127)</f>
        <v>0</v>
      </c>
      <c r="BE127" s="27">
        <v>0</v>
      </c>
      <c r="BF127" s="27">
        <f>(BE127/12*5*$D127*$G127*$H127*$K127*BF$11)+(BE127/12*4*$E127*$G127*$I127*$K127)+(BE127/12*3*$F127*$G127*$I127*$K127)</f>
        <v>0</v>
      </c>
      <c r="BG127" s="27">
        <v>0</v>
      </c>
      <c r="BH127" s="27">
        <f>(BG127/12*5*$D127*$G127*$H127*$K127*BH$11)+(BG127/12*4*$E127*$G127*$I127*$K127)+(BG127/12*3*$F127*$G127*$I127*$K127)</f>
        <v>0</v>
      </c>
      <c r="BI127" s="27">
        <v>0</v>
      </c>
      <c r="BJ127" s="27">
        <f>(BI127/12*5*$D127*$G127*$H127*$L127*BJ$11)+(BI127/12*4*$E127*$G127*$I127*$L127)+(BI127/12*3*$F127*$G127*$I127*$L127)</f>
        <v>0</v>
      </c>
      <c r="BK127" s="27">
        <v>3</v>
      </c>
      <c r="BL127" s="27">
        <f>(BK127/12*5*$D127*$G127*$H127*$K127*BL$11)+(BK127/12*4*$E127*$G127*$I127*$K127)+(BK127/12*3*$F127*$G127*$I127*$K127)</f>
        <v>122974.73919499999</v>
      </c>
      <c r="BM127" s="27">
        <v>0</v>
      </c>
      <c r="BN127" s="27">
        <f>(BM127/12*5*$D127*$G127*$H127*$K127*BN$11)+(BM127/12*4*$E127*$G127*$I127*$K127)+(BM127/12*3*$F127*$G127*$I127*$K127)</f>
        <v>0</v>
      </c>
      <c r="BO127" s="37">
        <v>0</v>
      </c>
      <c r="BP127" s="27">
        <f>(BO127/12*5*$D127*$G127*$H127*$L127*BP$11)+(BO127/12*4*$E127*$G127*$I127*$L127)+(BO127/12*3*$F127*$G127*$I127*$L127)</f>
        <v>0</v>
      </c>
      <c r="BQ127" s="27">
        <v>6</v>
      </c>
      <c r="BR127" s="27">
        <f>(BQ127/12*5*$D127*$G127*$H127*$L127*BR$11)+(BQ127/12*4*$E127*$G127*$I127*$L127)+(BQ127/12*3*$F127*$G127*$I127*$L127)</f>
        <v>307839.22091999999</v>
      </c>
      <c r="BS127" s="27">
        <v>0</v>
      </c>
      <c r="BT127" s="27">
        <f>(BS127/12*5*$D127*$G127*$H127*$K127*BT$11)+(BS127/12*4*$E127*$G127*$I127*$K127)+(BS127/12*3*$F127*$G127*$I127*$K127)</f>
        <v>0</v>
      </c>
      <c r="BU127" s="27">
        <v>0</v>
      </c>
      <c r="BV127" s="27">
        <f>(BU127/12*5*$D127*$G127*$H127*$K127*BV$11)+(BU127/12*4*$E127*$G127*$I127*$K127)+(BU127/12*3*$F127*$G127*$I127*$K127)</f>
        <v>0</v>
      </c>
      <c r="BW127" s="27">
        <v>0</v>
      </c>
      <c r="BX127" s="27">
        <f>(BW127/12*5*$D127*$G127*$H127*$L127*BX$11)+(BW127/12*4*$E127*$G127*$I127*$L127)+(BW127/12*3*$F127*$G127*$I127*$L127)</f>
        <v>0</v>
      </c>
      <c r="BY127" s="27"/>
      <c r="BZ127" s="27">
        <f>(BY127/12*5*$D127*$G127*$H127*$L127*BZ$11)+(BY127/12*4*$E127*$G127*$I127*$L127)+(BY127/12*3*$F127*$G127*$I127*$L127)</f>
        <v>0</v>
      </c>
      <c r="CA127" s="27">
        <v>0</v>
      </c>
      <c r="CB127" s="27">
        <f>(CA127/12*5*$D127*$G127*$H127*$K127*CB$11)+(CA127/12*4*$E127*$G127*$I127*$K127)+(CA127/12*3*$F127*$G127*$I127*$K127)</f>
        <v>0</v>
      </c>
      <c r="CC127" s="27">
        <v>5</v>
      </c>
      <c r="CD127" s="27">
        <f>(CC127/12*5*$D127*$G127*$H127*$L127*CD$11)+(CC127/12*4*$E127*$G127*$I127*$L127)+(CC127/12*3*$F127*$G127*$I127*$L127)</f>
        <v>233927.77870000002</v>
      </c>
      <c r="CE127" s="27">
        <v>0</v>
      </c>
      <c r="CF127" s="27">
        <f>(CE127/12*5*$D127*$G127*$H127*$K127*CF$11)+(CE127/12*4*$E127*$G127*$I127*$K127)+(CE127/12*3*$F127*$G127*$I127*$K127)</f>
        <v>0</v>
      </c>
      <c r="CG127" s="27"/>
      <c r="CH127" s="27">
        <f>(CG127/12*5*$D127*$G127*$H127*$K127*CH$11)+(CG127/12*4*$E127*$G127*$I127*$K127)+(CG127/12*3*$F127*$G127*$I127*$K127)</f>
        <v>0</v>
      </c>
      <c r="CI127" s="27"/>
      <c r="CJ127" s="27">
        <f>(CI127/12*5*$D127*$G127*$H127*$K127*CJ$11)+(CI127/12*4*$E127*$G127*$I127*$K127)+(CI127/12*3*$F127*$G127*$I127*$K127)</f>
        <v>0</v>
      </c>
      <c r="CK127" s="27">
        <v>3</v>
      </c>
      <c r="CL127" s="27">
        <f>(CK127/12*5*$D127*$G127*$H127*$K127*CL$11)+(CK127/12*4*$E127*$G127*$I127*$K127)+(CK127/12*3*$F127*$G127*$I127*$K127)</f>
        <v>121330.746075</v>
      </c>
      <c r="CM127" s="27">
        <v>23</v>
      </c>
      <c r="CN127" s="27">
        <f>(CM127/12*5*$D127*$G127*$H127*$L127*CN$11)+(CM127/12*4*$E127*$G127*$I127*$L127)+(CM127/12*3*$F127*$G127*$I127*$L127)</f>
        <v>1116242.8638900002</v>
      </c>
      <c r="CO127" s="27">
        <v>11</v>
      </c>
      <c r="CP127" s="27">
        <f>(CO127/12*5*$D127*$G127*$H127*$L127*CP$11)+(CO127/12*4*$E127*$G127*$I127*$L127)+(CO127/12*3*$F127*$G127*$I127*$L127)</f>
        <v>561885.36542599997</v>
      </c>
      <c r="CQ127" s="32"/>
      <c r="CR127" s="27">
        <f>(CQ127/12*5*$D127*$G127*$H127*$K127*CR$11)+(CQ127/12*4*$E127*$G127*$I127*$K127)+(CQ127/12*3*$F127*$G127*$I127*$K127)</f>
        <v>0</v>
      </c>
      <c r="CS127" s="27">
        <v>3</v>
      </c>
      <c r="CT127" s="27">
        <f>(CS127/12*5*$D127*$G127*$H127*$L127*CT$11)+(CS127/12*4*$E127*$G127*$I127*$L127)+(CS127/12*3*$F127*$G127*$I127*$L127)</f>
        <v>152933.214588</v>
      </c>
      <c r="CU127" s="27"/>
      <c r="CV127" s="27">
        <f>(CU127/12*5*$D127*$G127*$H127*$L127*CV$11)+(CU127/12*4*$E127*$G127*$I127*$L127)+(CU127/12*3*$F127*$G127*$I127*$L127)</f>
        <v>0</v>
      </c>
      <c r="CW127" s="27">
        <v>1</v>
      </c>
      <c r="CX127" s="27">
        <f>(CW127/12*5*$D127*$G127*$H127*$L127*CX$11)+(CW127/12*4*$E127*$G127*$I127*$L127)+(CW127/12*3*$F127*$G127*$I127*$L127)</f>
        <v>51080.487765999998</v>
      </c>
      <c r="CY127" s="27">
        <v>9</v>
      </c>
      <c r="CZ127" s="27">
        <f>(CY127/12*5*$D127*$G127*$H127*$L127*CZ$11)+(CY127/12*4*$E127*$G127*$I127*$L127)+(CY127/12*3*$F127*$G127*$I127*$L127)</f>
        <v>458799.64376399998</v>
      </c>
      <c r="DA127" s="27">
        <v>4</v>
      </c>
      <c r="DB127" s="27">
        <f>(DA127/12*5*$D127*$G127*$H127*$L127*DB$11)+(DA127/12*4*$E127*$G127*$I127*$L127)+(DA127/12*3*$F127*$G127*$I127*$L127)</f>
        <v>204321.95106399999</v>
      </c>
      <c r="DC127" s="27">
        <v>3</v>
      </c>
      <c r="DD127" s="27">
        <f>(DC127/12*5*$D127*$G127*$H127*$K127*DD$11)+(DC127/12*4*$E127*$G127*$I127*$K127)+(DC127/12*3*$F127*$G127*$I127*$K127)</f>
        <v>128266.34204999999</v>
      </c>
      <c r="DE127" s="27">
        <v>11</v>
      </c>
      <c r="DF127" s="27">
        <f>(DE127/12*5*$D127*$G127*$H127*$K127*DF$11)+(DE127/12*4*$E127*$G127*$I127*$K127)+(DE127/12*3*$F127*$G127*$I127*$K127)</f>
        <v>467295.93346333329</v>
      </c>
      <c r="DG127" s="27">
        <v>1</v>
      </c>
      <c r="DH127" s="27">
        <f>(DG127/12*5*$D127*$G127*$H127*$L127*DH$11)+(DG127/12*4*$E127*$G127*$I127*$L127)+(DG127/12*3*$F127*$G127*$I127*$L127)</f>
        <v>55827.517899999999</v>
      </c>
      <c r="DI127" s="27">
        <v>3</v>
      </c>
      <c r="DJ127" s="27">
        <f>(DI127/12*5*$D127*$G127*$H127*$L127*DJ$11)+(DI127/12*4*$E127*$G127*$I127*$L127)+(DI127/12*3*$F127*$G127*$I127*$L127)</f>
        <v>161934.07692000002</v>
      </c>
      <c r="DK127" s="27">
        <v>8</v>
      </c>
      <c r="DL127" s="27">
        <f>(DK127/12*5*$D127*$G127*$H127*$M127*DL$11)+(DK127/12*4*$E127*$G127*$I127*$M127)+(DK127/12*3*$F127*$G127*$I127*$M127)</f>
        <v>592835.07103333331</v>
      </c>
      <c r="DM127" s="27"/>
      <c r="DN127" s="27">
        <f>(DM127/12*5*$D127*$G127*$H127*$N127*DN$11)+(DM127/12*4*$E127*$G127*$I127*$N127)+(DM127/12*3*$F127*$G127*$I127*$N127)</f>
        <v>0</v>
      </c>
      <c r="DO127" s="27"/>
      <c r="DP127" s="27">
        <f t="shared" si="566"/>
        <v>0</v>
      </c>
      <c r="DQ127" s="27">
        <f t="shared" si="850"/>
        <v>741</v>
      </c>
      <c r="DR127" s="27">
        <f t="shared" si="850"/>
        <v>32804460.75039468</v>
      </c>
      <c r="DS127" s="38">
        <f t="shared" si="851"/>
        <v>741</v>
      </c>
      <c r="DT127" s="67">
        <f t="shared" si="569"/>
        <v>1</v>
      </c>
    </row>
    <row r="128" spans="1:124" ht="30" customHeight="1" x14ac:dyDescent="0.25">
      <c r="A128" s="77"/>
      <c r="B128" s="35">
        <v>99</v>
      </c>
      <c r="C128" s="23" t="s">
        <v>253</v>
      </c>
      <c r="D128" s="79">
        <f t="shared" si="570"/>
        <v>19063</v>
      </c>
      <c r="E128" s="80">
        <v>18530</v>
      </c>
      <c r="F128" s="80">
        <v>18715</v>
      </c>
      <c r="G128" s="36">
        <v>4.13</v>
      </c>
      <c r="H128" s="25">
        <v>1</v>
      </c>
      <c r="I128" s="25">
        <v>1</v>
      </c>
      <c r="J128" s="26"/>
      <c r="K128" s="24">
        <v>1.4</v>
      </c>
      <c r="L128" s="24">
        <v>1.68</v>
      </c>
      <c r="M128" s="24">
        <v>2.23</v>
      </c>
      <c r="N128" s="24">
        <v>2.57</v>
      </c>
      <c r="O128" s="27">
        <v>0</v>
      </c>
      <c r="P128" s="27">
        <f>(O128/12*5*$D128*$G128*$H128*$K128*P$11)+(O128/12*4*$E128*$G128*$I128*$K128*P$12)+(O128/12*3*$F128*$G128*$I128*$K128*P$12)</f>
        <v>0</v>
      </c>
      <c r="Q128" s="27">
        <v>34</v>
      </c>
      <c r="R128" s="27">
        <f>(Q128/12*5*$D128*$G128*$H128*$K128*R$11)+(Q128/12*4*$E128*$G128*$I128*$K128*R$12)+(Q128/12*3*$F128*$G128*$I128*$K128*R$12)</f>
        <v>3924546.0395166669</v>
      </c>
      <c r="S128" s="27">
        <v>0</v>
      </c>
      <c r="T128" s="27">
        <f>(S128/12*5*$D128*$G128*$H128*$K128*T$11)+(S128/12*4*$E128*$G128*$I128*$K128*T$12)+(S128/12*3*$F128*$G128*$I128*$K128*T$12)</f>
        <v>0</v>
      </c>
      <c r="U128" s="27"/>
      <c r="V128" s="27">
        <f>(U128/12*5*$D128*$G128*$H128*$K128*V$11)+(U128/12*4*$E128*$G128*$I128*$K128*V$12)+(U128/12*3*$F128*$G128*$I128*$K128*V$12)</f>
        <v>0</v>
      </c>
      <c r="W128" s="27">
        <v>0</v>
      </c>
      <c r="X128" s="27">
        <f>(W128/12*5*$D128*$G128*$H128*$K128*X$11)+(W128/12*4*$E128*$G128*$I128*$K128*X$12)+(W128/12*3*$F128*$G128*$I128*$K128*X$12)</f>
        <v>0</v>
      </c>
      <c r="Y128" s="27">
        <v>0</v>
      </c>
      <c r="Z128" s="27">
        <f>(Y128/12*5*$D128*$G128*$H128*$K128*Z$11)+(Y128/12*4*$E128*$G128*$I128*$K128*Z$12)+(Y128/12*3*$F128*$G128*$I128*$K128*Z$12)</f>
        <v>0</v>
      </c>
      <c r="AA128" s="27">
        <v>0</v>
      </c>
      <c r="AB128" s="27">
        <f>(AA128/12*5*$D128*$G128*$H128*$K128*AB$11)+(AA128/12*4*$E128*$G128*$I128*$K128*AB$12)+(AA128/12*3*$F128*$G128*$I128*$K128*AB$12)</f>
        <v>0</v>
      </c>
      <c r="AC128" s="27">
        <v>0</v>
      </c>
      <c r="AD128" s="27">
        <f>(AC128/12*5*$D128*$G128*$H128*$K128*AD$11)+(AC128/12*4*$E128*$G128*$I128*$K128*AD$12)+(AC128/12*3*$F128*$G128*$I128*$K128*AD$12)</f>
        <v>0</v>
      </c>
      <c r="AE128" s="27">
        <v>0</v>
      </c>
      <c r="AF128" s="27">
        <f>(AE128/12*5*$D128*$G128*$H128*$K128*AF$11)+(AE128/12*4*$E128*$G128*$I128*$K128*AF$12)+(AE128/12*3*$F128*$G128*$I128*$K128*AF$12)</f>
        <v>0</v>
      </c>
      <c r="AG128" s="27">
        <v>0</v>
      </c>
      <c r="AH128" s="27">
        <f>(AG128/12*5*$D128*$G128*$H128*$K128*AH$11)+(AG128/12*4*$E128*$G128*$I128*$K128*AH$12)+(AG128/12*3*$F128*$G128*$I128*$K128*AH$12)</f>
        <v>0</v>
      </c>
      <c r="AI128" s="27">
        <v>0</v>
      </c>
      <c r="AJ128" s="27">
        <f>(AI128/12*5*$D128*$G128*$H128*$K128*AJ$11)+(AI128/12*4*$E128*$G128*$I128*$K128*AJ$12)+(AI128/12*3*$F128*$G128*$I128*$K128*AJ$12)</f>
        <v>0</v>
      </c>
      <c r="AK128" s="27"/>
      <c r="AL128" s="27">
        <f>(AK128/12*5*$D128*$G128*$H128*$K128*AL$11)+(AK128/12*4*$E128*$G128*$I128*$K128*AL$12)+(AK128/12*3*$F128*$G128*$I128*$K128*AL$12)</f>
        <v>0</v>
      </c>
      <c r="AM128" s="30">
        <v>0</v>
      </c>
      <c r="AN128" s="27">
        <f>(AM128/12*5*$D128*$G128*$H128*$K128*AN$11)+(AM128/12*4*$E128*$G128*$I128*$K128*AN$12)+(AM128/12*3*$F128*$G128*$I128*$K128*AN$12)</f>
        <v>0</v>
      </c>
      <c r="AO128" s="31">
        <v>0</v>
      </c>
      <c r="AP128" s="27">
        <f>(AO128/12*5*$D128*$G128*$H128*$L128*AP$11)+(AO128/12*4*$E128*$G128*$I128*$L128*AP$12)+(AO128/12*3*$F128*$G128*$I128*$L128*AP$12)</f>
        <v>0</v>
      </c>
      <c r="AQ128" s="27">
        <v>0</v>
      </c>
      <c r="AR128" s="27">
        <f>(AQ128/12*5*$D128*$G128*$H128*$L128*AR$11)+(AQ128/12*4*$E128*$G128*$I128*$L128*AR$12)+(AQ128/12*3*$F128*$G128*$I128*$L128*AR$12)</f>
        <v>0</v>
      </c>
      <c r="AS128" s="27">
        <v>40</v>
      </c>
      <c r="AT128" s="27">
        <f>(AS128/12*5*$D128*$G128*$H128*$L128*AT$11)+(AS128/12*4*$E128*$G128*$I128*$L128*AT$12)+(AS128/12*3*$F128*$G128*$I128*$L128*AT$13)</f>
        <v>5336842.8948800005</v>
      </c>
      <c r="AU128" s="27">
        <v>0</v>
      </c>
      <c r="AV128" s="27">
        <f>(AU128/12*5*$D128*$G128*$H128*$L128*AV$11)+(AU128/12*4*$E128*$G128*$I128*$L128*AV$12)+(AU128/12*3*$F128*$G128*$I128*$L128*AV$12)</f>
        <v>0</v>
      </c>
      <c r="AW128" s="27"/>
      <c r="AX128" s="27">
        <f>(AW128/12*5*$D128*$G128*$H128*$K128*AX$11)+(AW128/12*4*$E128*$G128*$I128*$K128*AX$12)+(AW128/12*3*$F128*$G128*$I128*$K128*AX$12)</f>
        <v>0</v>
      </c>
      <c r="AY128" s="27"/>
      <c r="AZ128" s="27">
        <f>(AY128/12*5*$D128*$G128*$H128*$K128*AZ$11)+(AY128/12*4*$E128*$G128*$I128*$K128*AZ$12)+(AY128/12*3*$F128*$G128*$I128*$K128*AZ$12)</f>
        <v>0</v>
      </c>
      <c r="BA128" s="27">
        <v>0</v>
      </c>
      <c r="BB128" s="27">
        <f>(BA128/12*5*$D128*$G128*$H128*$L128*BB$11)+(BA128/12*4*$E128*$G128*$I128*$L128*BB$12)+(BA128/12*3*$F128*$G128*$I128*$L128*BB$12)</f>
        <v>0</v>
      </c>
      <c r="BC128" s="27">
        <v>0</v>
      </c>
      <c r="BD128" s="27">
        <f>(BC128/12*5*$D128*$G128*$H128*$K128*BD$11)+(BC128/12*4*$E128*$G128*$I128*$K128*BD$12)+(BC128/12*3*$F128*$G128*$I128*$K128*BD$12)</f>
        <v>0</v>
      </c>
      <c r="BE128" s="27">
        <v>0</v>
      </c>
      <c r="BF128" s="27">
        <f>(BE128/12*5*$D128*$G128*$H128*$K128*BF$11)+(BE128/12*4*$E128*$G128*$I128*$K128*BF$12)+(BE128/12*3*$F128*$G128*$I128*$K128*BF$12)</f>
        <v>0</v>
      </c>
      <c r="BG128" s="27">
        <v>0</v>
      </c>
      <c r="BH128" s="27">
        <f>(BG128/12*5*$D128*$G128*$H128*$K128*BH$11)+(BG128/12*4*$E128*$G128*$I128*$K128*BH$12)+(BG128/12*3*$F128*$G128*$I128*$K128*BH$12)</f>
        <v>0</v>
      </c>
      <c r="BI128" s="27">
        <v>0</v>
      </c>
      <c r="BJ128" s="27">
        <f>(BI128/12*5*$D128*$G128*$H128*$L128*BJ$11)+(BI128/12*4*$E128*$G128*$I128*$L128*BJ$12)+(BI128/12*3*$F128*$G128*$I128*$L128*BJ$12)</f>
        <v>0</v>
      </c>
      <c r="BK128" s="27">
        <v>0</v>
      </c>
      <c r="BL128" s="27">
        <f>(BK128/12*5*$D128*$G128*$H128*$K128*BL$11)+(BK128/12*4*$E128*$G128*$I128*$K128*BL$12)+(BK128/12*3*$F128*$G128*$I128*$K128*BL$12)</f>
        <v>0</v>
      </c>
      <c r="BM128" s="27"/>
      <c r="BN128" s="27">
        <f>(BM128/12*5*$D128*$G128*$H128*$K128*BN$11)+(BM128/12*4*$E128*$G128*$I128*$K128*BN$12)+(BM128/12*3*$F128*$G128*$I128*$K128*BN$12)</f>
        <v>0</v>
      </c>
      <c r="BO128" s="37">
        <v>0</v>
      </c>
      <c r="BP128" s="27">
        <f>(BO128/12*5*$D128*$G128*$H128*$L128*BP$11)+(BO128/12*4*$E128*$G128*$I128*$L128*BP$12)+(BO128/12*3*$F128*$G128*$I128*$L128*BP$12)</f>
        <v>0</v>
      </c>
      <c r="BQ128" s="27">
        <v>0</v>
      </c>
      <c r="BR128" s="27">
        <f>(BQ128/12*5*$D128*$G128*$H128*$L128*BR$11)+(BQ128/12*4*$E128*$G128*$I128*$L128*BR$12)+(BQ128/12*3*$F128*$G128*$I128*$L128*BR$12)</f>
        <v>0</v>
      </c>
      <c r="BS128" s="27">
        <v>0</v>
      </c>
      <c r="BT128" s="27">
        <f>(BS128/12*5*$D128*$G128*$H128*$K128*BT$11)+(BS128/12*4*$E128*$G128*$I128*$K128*BT$12)+(BS128/12*3*$F128*$G128*$I128*$K128*BT$12)</f>
        <v>0</v>
      </c>
      <c r="BU128" s="27">
        <v>0</v>
      </c>
      <c r="BV128" s="27">
        <f>(BU128/12*5*$D128*$G128*$H128*$K128*BV$11)+(BU128/12*4*$E128*$G128*$I128*$K128*BV$12)+(BU128/12*3*$F128*$G128*$I128*$K128*BV$12)</f>
        <v>0</v>
      </c>
      <c r="BW128" s="27">
        <v>0</v>
      </c>
      <c r="BX128" s="27">
        <f>(BW128/12*5*$D128*$G128*$H128*$L128*BX$11)+(BW128/12*4*$E128*$G128*$I128*$L128*BX$12)+(BW128/12*3*$F128*$G128*$I128*$L128*BX$12)</f>
        <v>0</v>
      </c>
      <c r="BY128" s="27"/>
      <c r="BZ128" s="27">
        <f>(BY128/12*5*$D128*$G128*$H128*$L128*BZ$11)+(BY128/12*4*$E128*$G128*$I128*$L128*BZ$12)+(BY128/12*3*$F128*$G128*$I128*$L128*BZ$12)</f>
        <v>0</v>
      </c>
      <c r="CA128" s="27">
        <v>0</v>
      </c>
      <c r="CB128" s="27">
        <f>(CA128/12*5*$D128*$G128*$H128*$K128*CB$11)+(CA128/12*4*$E128*$G128*$I128*$K128*CB$12)+(CA128/12*3*$F128*$G128*$I128*$K128*CB$12)</f>
        <v>0</v>
      </c>
      <c r="CC128" s="27">
        <v>0</v>
      </c>
      <c r="CD128" s="27">
        <f t="shared" ref="CD128" si="903">(CC128/12*5*$D128*$G128*$H128*$L128*CD$11)+(CC128/12*4*$E128*$G128*$I128*$L128*CD$12)+(CC128/12*3*$F128*$G128*$I128*$L128*CD$12)</f>
        <v>0</v>
      </c>
      <c r="CE128" s="27">
        <v>0</v>
      </c>
      <c r="CF128" s="27">
        <f>(CE128/12*5*$D128*$G128*$H128*$K128*CF$11)+(CE128/12*4*$E128*$G128*$I128*$K128*CF$12)+(CE128/12*3*$F128*$G128*$I128*$K128*CF$12)</f>
        <v>0</v>
      </c>
      <c r="CG128" s="27"/>
      <c r="CH128" s="27">
        <f>(CG128/12*5*$D128*$G128*$H128*$K128*CH$11)+(CG128/12*4*$E128*$G128*$I128*$K128*CH$12)+(CG128/12*3*$F128*$G128*$I128*$K128*CH$12)</f>
        <v>0</v>
      </c>
      <c r="CI128" s="27"/>
      <c r="CJ128" s="27">
        <f>(CI128/12*5*$D128*$G128*$H128*$K128*CJ$11)+(CI128/12*4*$E128*$G128*$I128*$K128*CJ$12)+(CI128/12*3*$F128*$G128*$I128*$K128*CJ$12)</f>
        <v>0</v>
      </c>
      <c r="CK128" s="27"/>
      <c r="CL128" s="27">
        <f>(CK128/12*5*$D128*$G128*$H128*$K128*CL$11)+(CK128/12*4*$E128*$G128*$I128*$K128*CL$12)+(CK128/12*3*$F128*$G128*$I128*$K128*CL$12)</f>
        <v>0</v>
      </c>
      <c r="CM128" s="27"/>
      <c r="CN128" s="27">
        <f>(CM128/12*5*$D128*$G128*$H128*$L128*CN$11)+(CM128/12*4*$E128*$G128*$I128*$L128*CN$12)+(CM128/12*3*$F128*$G128*$I128*$L128*CN$12)</f>
        <v>0</v>
      </c>
      <c r="CO128" s="27">
        <v>4</v>
      </c>
      <c r="CP128" s="27">
        <f>(CO128/12*5*$D128*$G128*$H128*$L128*CP$11)+(CO128/12*4*$E128*$G128*$I128*$L128*CP$12)+(CO128/12*3*$F128*$G128*$I128*$L128*CP$12)</f>
        <v>608209.70170799992</v>
      </c>
      <c r="CQ128" s="32"/>
      <c r="CR128" s="27">
        <f>(CQ128/12*5*$D128*$G128*$H128*$K128*CR$11)+(CQ128/12*4*$E128*$G128*$I128*$K128*CR$12)+(CQ128/12*3*$F128*$G128*$I128*$K128*CR$12)</f>
        <v>0</v>
      </c>
      <c r="CS128" s="27">
        <v>3</v>
      </c>
      <c r="CT128" s="27">
        <f>(CS128/12*5*$D128*$G128*$H128*$L128*CT$11)+(CS128/12*4*$E128*$G128*$I128*$L128*CT$12)+(CS128/12*3*$F128*$G128*$I128*$L128*CT$12)</f>
        <v>445840.38718799996</v>
      </c>
      <c r="CU128" s="27"/>
      <c r="CV128" s="27">
        <f>(CU128/12*5*$D128*$G128*$H128*$L128*CV$11)+(CU128/12*4*$E128*$G128*$I128*$L128*CV$12)+(CU128/12*3*$F128*$G128*$I128*$L128*CV$12)</f>
        <v>0</v>
      </c>
      <c r="CW128" s="27"/>
      <c r="CX128" s="27">
        <f>(CW128/12*5*$D128*$G128*$H128*$L128*CX$11)+(CW128/12*4*$E128*$G128*$I128*$L128*CX$12)+(CW128/12*3*$F128*$G128*$I128*$L128*CX$12)</f>
        <v>0</v>
      </c>
      <c r="CY128" s="27">
        <v>2</v>
      </c>
      <c r="CZ128" s="27">
        <f>(CY128/12*5*$D128*$G128*$H128*$L128*CZ$11)+(CY128/12*4*$E128*$G128*$I128*$L128*CZ$12)+(CY128/12*3*$F128*$G128*$I128*$L128*CZ$12)</f>
        <v>297226.92479199998</v>
      </c>
      <c r="DA128" s="27">
        <v>8</v>
      </c>
      <c r="DB128" s="27">
        <f>(DA128/12*5*$D128*$G128*$H128*$L128*DB$11)+(DA128/12*4*$E128*$G128*$I128*$L128*DB$12)+(DA128/12*3*$F128*$G128*$I128*$L128*DB$12)</f>
        <v>1191112.1444879998</v>
      </c>
      <c r="DC128" s="27"/>
      <c r="DD128" s="27">
        <f>(DC128/12*5*$D128*$G128*$H128*$K128*DD$11)+(DC128/12*4*$E128*$G128*$I128*$K128*DD$12)+(DC128/12*3*$F128*$G128*$I128*$K128*DD$12)</f>
        <v>0</v>
      </c>
      <c r="DE128" s="27"/>
      <c r="DF128" s="27">
        <f>(DE128/12*5*$D128*$G128*$H128*$K128*DF$11)+(DE128/12*4*$E128*$G128*$I128*$K128*DF$12)+(DE128/12*3*$F128*$G128*$I128*$K128*DF$12)</f>
        <v>0</v>
      </c>
      <c r="DG128" s="27"/>
      <c r="DH128" s="27">
        <f>(DG128/12*5*$D128*$G128*$H128*$L128*DH$11)+(DG128/12*4*$E128*$G128*$I128*$L128*DH$12)+(DG128/12*3*$F128*$G128*$I128*$L128*DH$12)</f>
        <v>0</v>
      </c>
      <c r="DI128" s="27"/>
      <c r="DJ128" s="27">
        <f>(DI128/12*5*$D128*$G128*$H128*$L128*DJ$11)+(DI128/12*4*$E128*$G128*$I128*$L128*DJ$12)+(DI128/12*3*$F128*$G128*$I128*$L128*DJ$12)</f>
        <v>0</v>
      </c>
      <c r="DK128" s="27"/>
      <c r="DL128" s="27">
        <f>(DK128/12*5*$D128*$G128*$H128*$M128*DL$11)+(DK128/12*4*$E128*$G128*$I128*$M128*DL$12)+(DK128/12*3*$F128*$G128*$I128*$M128*DL$12)</f>
        <v>0</v>
      </c>
      <c r="DM128" s="27"/>
      <c r="DN128" s="27">
        <f t="shared" si="794"/>
        <v>0</v>
      </c>
      <c r="DO128" s="27"/>
      <c r="DP128" s="27">
        <f t="shared" si="566"/>
        <v>0</v>
      </c>
      <c r="DQ128" s="27">
        <f t="shared" si="850"/>
        <v>91</v>
      </c>
      <c r="DR128" s="27">
        <f t="shared" si="850"/>
        <v>11803778.092572667</v>
      </c>
      <c r="DS128" s="38">
        <f t="shared" si="851"/>
        <v>91</v>
      </c>
      <c r="DT128" s="67">
        <f t="shared" si="569"/>
        <v>1</v>
      </c>
    </row>
    <row r="129" spans="1:124" ht="30" x14ac:dyDescent="0.25">
      <c r="A129" s="77">
        <v>1</v>
      </c>
      <c r="B129" s="35">
        <v>100</v>
      </c>
      <c r="C129" s="23" t="s">
        <v>254</v>
      </c>
      <c r="D129" s="79">
        <f t="shared" si="570"/>
        <v>19063</v>
      </c>
      <c r="E129" s="80">
        <v>18530</v>
      </c>
      <c r="F129" s="80">
        <v>18715</v>
      </c>
      <c r="G129" s="36">
        <v>5.82</v>
      </c>
      <c r="H129" s="25">
        <v>1</v>
      </c>
      <c r="I129" s="26">
        <v>0.9</v>
      </c>
      <c r="J129" s="26"/>
      <c r="K129" s="24">
        <v>1.4</v>
      </c>
      <c r="L129" s="24">
        <v>1.68</v>
      </c>
      <c r="M129" s="24">
        <v>2.23</v>
      </c>
      <c r="N129" s="24">
        <v>2.57</v>
      </c>
      <c r="O129" s="27">
        <v>2</v>
      </c>
      <c r="P129" s="27">
        <f>(O129/12*5*$D129*$G129*$H129*$K129*P$11)+(O129/12*4*$E129*$G129*$I129*$K129)+(O129/12*3*$F129*$G129*$I129*$K129)</f>
        <v>289942.0307</v>
      </c>
      <c r="Q129" s="27">
        <v>330</v>
      </c>
      <c r="R129" s="27">
        <f>(Q129/12*5*$D129*$G129*$H129*$K129*R$11)+(Q129/12*4*$E129*$G129*$I129*$K129)+(Q129/12*3*$F129*$G129*$I129*$K129)</f>
        <v>47840435.065499999</v>
      </c>
      <c r="S129" s="27">
        <v>0</v>
      </c>
      <c r="T129" s="27">
        <f>(S129/12*5*$D129*$G129*$H129*$K129*T$11)+(S129/12*4*$E129*$G129*$I129*$K129)+(S129/12*3*$F129*$G129*$I129*$K129)</f>
        <v>0</v>
      </c>
      <c r="U129" s="27"/>
      <c r="V129" s="27">
        <f>(U129/12*5*$D129*$G129*$H129*$K129*V$11)+(U129/12*4*$E129*$G129*$I129*$K129)+(U129/12*3*$F129*$G129*$I129*$K129)</f>
        <v>0</v>
      </c>
      <c r="W129" s="27">
        <v>0</v>
      </c>
      <c r="X129" s="27">
        <f>(W129/12*5*$D129*$G129*$H129*$K129*X$11)+(W129/12*4*$E129*$G129*$I129*$K129)+(W129/12*3*$F129*$G129*$I129*$K129)</f>
        <v>0</v>
      </c>
      <c r="Y129" s="27">
        <v>0</v>
      </c>
      <c r="Z129" s="27">
        <f>(Y129/12*5*$D129*$G129*$H129*$K129*Z$11)+(Y129/12*4*$E129*$G129*$I129*$K129)+(Y129/12*3*$F129*$G129*$I129*$K129)</f>
        <v>0</v>
      </c>
      <c r="AA129" s="27">
        <v>0</v>
      </c>
      <c r="AB129" s="27">
        <f>(AA129/12*5*$D129*$G129*$H129*$K129*AB$11)+(AA129/12*4*$E129*$G129*$I129*$K129)+(AA129/12*3*$F129*$G129*$I129*$K129)</f>
        <v>0</v>
      </c>
      <c r="AC129" s="27">
        <v>0</v>
      </c>
      <c r="AD129" s="27">
        <f>(AC129/12*5*$D129*$G129*$H129*$K129*AD$11)+(AC129/12*4*$E129*$G129*$I129*$K129)+(AC129/12*3*$F129*$G129*$I129*$K129)</f>
        <v>0</v>
      </c>
      <c r="AE129" s="27">
        <v>0</v>
      </c>
      <c r="AF129" s="27">
        <f>(AE129/12*5*$D129*$G129*$H129*$K129*AF$11)+(AE129/12*4*$E129*$G129*$I129*$K129)+(AE129/12*3*$F129*$G129*$I129*$K129)</f>
        <v>0</v>
      </c>
      <c r="AG129" s="27">
        <v>1</v>
      </c>
      <c r="AH129" s="27">
        <f>(AG129/12*5*$D129*$G129*$H129*$K129*AH$11)+(AG129/12*4*$E129*$G129*$I129*$K129)+(AG129/12*3*$F129*$G129*$I129*$K129)</f>
        <v>144971.01535</v>
      </c>
      <c r="AI129" s="27">
        <v>0</v>
      </c>
      <c r="AJ129" s="27">
        <f>(AI129/12*5*$D129*$G129*$H129*$K129*AJ$11)+(AI129/12*4*$E129*$G129*$I129*$K129)+(AI129/12*3*$F129*$G129*$I129*$K129)</f>
        <v>0</v>
      </c>
      <c r="AK129" s="27"/>
      <c r="AL129" s="27">
        <f>(AK129/12*5*$D129*$G129*$H129*$K129*AL$11)+(AK129/12*4*$E129*$G129*$I129*$K129)+(AK129/12*3*$F129*$G129*$I129*$K129)</f>
        <v>0</v>
      </c>
      <c r="AM129" s="30">
        <v>0</v>
      </c>
      <c r="AN129" s="27">
        <f>(AM129/12*5*$D129*$G129*$H129*$K129*AN$11)+(AM129/12*4*$E129*$G129*$I129*$K129)+(AM129/12*3*$F129*$G129*$I129*$K129)</f>
        <v>0</v>
      </c>
      <c r="AO129" s="31">
        <v>0</v>
      </c>
      <c r="AP129" s="27">
        <f>(AO129/12*5*$D129*$G129*$H129*$L129*AP$11)+(AO129/12*4*$E129*$G129*$I129*$L129)+(AO129/12*3*$F129*$G129*$I129*$L129)</f>
        <v>0</v>
      </c>
      <c r="AQ129" s="27">
        <v>0</v>
      </c>
      <c r="AR129" s="27">
        <f>(AQ129/12*5*$D129*$G129*$H129*$L129*AR$11)+(AQ129/12*4*$E129*$G129*$I129*$L129)+(AQ129/12*3*$F129*$G129*$I129*$L129)</f>
        <v>0</v>
      </c>
      <c r="AS129" s="27">
        <v>80</v>
      </c>
      <c r="AT129" s="27">
        <f>(AS129/12*5*$D129*$G129*$H129*$L129*AT$11)+(AS129/12*4*$E129*$G129*$I129*$L129)+(AS129/12*3*$F129*$G129*$I129*$L129)</f>
        <v>13954495.551360002</v>
      </c>
      <c r="AU129" s="27">
        <v>0</v>
      </c>
      <c r="AV129" s="27">
        <f>(AU129/12*5*$D129*$G129*$H129*$L129*AV$11)+(AU129/12*4*$E129*$G129*$I129*$L129)+(AU129/12*3*$F129*$G129*$I129*$L129)</f>
        <v>0</v>
      </c>
      <c r="AW129" s="27"/>
      <c r="AX129" s="27">
        <f>(AW129/12*5*$D129*$G129*$H129*$K129*AX$11)+(AW129/12*4*$E129*$G129*$I129*$K129)+(AW129/12*3*$F129*$G129*$I129*$K129)</f>
        <v>0</v>
      </c>
      <c r="AY129" s="27"/>
      <c r="AZ129" s="27">
        <f>(AY129/12*5*$D129*$G129*$H129*$K129*AZ$11)+(AY129/12*4*$E129*$G129*$I129*$K129)+(AY129/12*3*$F129*$G129*$I129*$K129)</f>
        <v>0</v>
      </c>
      <c r="BA129" s="27">
        <v>0</v>
      </c>
      <c r="BB129" s="27">
        <f>(BA129/12*5*$D129*$G129*$H129*$L129*BB$11)+(BA129/12*4*$E129*$G129*$I129*$L129)+(BA129/12*3*$F129*$G129*$I129*$L129)</f>
        <v>0</v>
      </c>
      <c r="BC129" s="27">
        <v>0</v>
      </c>
      <c r="BD129" s="27">
        <f>(BC129/12*5*$D129*$G129*$H129*$K129*BD$11)+(BC129/12*4*$E129*$G129*$I129*$K129)+(BC129/12*3*$F129*$G129*$I129*$K129)</f>
        <v>0</v>
      </c>
      <c r="BE129" s="27">
        <v>0</v>
      </c>
      <c r="BF129" s="27">
        <f>(BE129/12*5*$D129*$G129*$H129*$K129*BF$11)+(BE129/12*4*$E129*$G129*$I129*$K129)+(BE129/12*3*$F129*$G129*$I129*$K129)</f>
        <v>0</v>
      </c>
      <c r="BG129" s="27">
        <v>0</v>
      </c>
      <c r="BH129" s="27">
        <f>(BG129/12*5*$D129*$G129*$H129*$K129*BH$11)+(BG129/12*4*$E129*$G129*$I129*$K129)+(BG129/12*3*$F129*$G129*$I129*$K129)</f>
        <v>0</v>
      </c>
      <c r="BI129" s="27">
        <v>0</v>
      </c>
      <c r="BJ129" s="27">
        <f>(BI129/12*5*$D129*$G129*$H129*$L129*BJ$11)+(BI129/12*4*$E129*$G129*$I129*$L129)+(BI129/12*3*$F129*$G129*$I129*$L129)</f>
        <v>0</v>
      </c>
      <c r="BK129" s="27">
        <v>0</v>
      </c>
      <c r="BL129" s="27">
        <f>(BK129/12*5*$D129*$G129*$H129*$K129*BL$11)+(BK129/12*4*$E129*$G129*$I129*$K129)+(BK129/12*3*$F129*$G129*$I129*$K129)</f>
        <v>0</v>
      </c>
      <c r="BM129" s="27"/>
      <c r="BN129" s="27">
        <f>(BM129/12*5*$D129*$G129*$H129*$K129*BN$11)+(BM129/12*4*$E129*$G129*$I129*$K129)+(BM129/12*3*$F129*$G129*$I129*$K129)</f>
        <v>0</v>
      </c>
      <c r="BO129" s="37">
        <v>0</v>
      </c>
      <c r="BP129" s="27">
        <f>(BO129/12*5*$D129*$G129*$H129*$L129*BP$11)+(BO129/12*4*$E129*$G129*$I129*$L129)+(BO129/12*3*$F129*$G129*$I129*$L129)</f>
        <v>0</v>
      </c>
      <c r="BQ129" s="27">
        <v>0</v>
      </c>
      <c r="BR129" s="27">
        <f>(BQ129/12*5*$D129*$G129*$H129*$L129*BR$11)+(BQ129/12*4*$E129*$G129*$I129*$L129)+(BQ129/12*3*$F129*$G129*$I129*$L129)</f>
        <v>0</v>
      </c>
      <c r="BS129" s="27">
        <v>0</v>
      </c>
      <c r="BT129" s="27">
        <f>(BS129/12*5*$D129*$G129*$H129*$K129*BT$11)+(BS129/12*4*$E129*$G129*$I129*$K129)+(BS129/12*3*$F129*$G129*$I129*$K129)</f>
        <v>0</v>
      </c>
      <c r="BU129" s="27">
        <v>0</v>
      </c>
      <c r="BV129" s="27">
        <f>(BU129/12*5*$D129*$G129*$H129*$K129*BV$11)+(BU129/12*4*$E129*$G129*$I129*$K129)+(BU129/12*3*$F129*$G129*$I129*$K129)</f>
        <v>0</v>
      </c>
      <c r="BW129" s="27">
        <v>0</v>
      </c>
      <c r="BX129" s="27">
        <f>(BW129/12*5*$D129*$G129*$H129*$L129*BX$11)+(BW129/12*4*$E129*$G129*$I129*$L129)+(BW129/12*3*$F129*$G129*$I129*$L129)</f>
        <v>0</v>
      </c>
      <c r="BY129" s="27"/>
      <c r="BZ129" s="27">
        <f>(BY129/12*5*$D129*$G129*$H129*$L129*BZ$11)+(BY129/12*4*$E129*$G129*$I129*$L129)+(BY129/12*3*$F129*$G129*$I129*$L129)</f>
        <v>0</v>
      </c>
      <c r="CA129" s="27">
        <v>0</v>
      </c>
      <c r="CB129" s="27">
        <f>(CA129/12*5*$D129*$G129*$H129*$K129*CB$11)+(CA129/12*4*$E129*$G129*$I129*$K129)+(CA129/12*3*$F129*$G129*$I129*$K129)</f>
        <v>0</v>
      </c>
      <c r="CC129" s="27">
        <v>0</v>
      </c>
      <c r="CD129" s="27">
        <f>(CC129/12*5*$D129*$G129*$H129*$L129*CD$11)+(CC129/12*4*$E129*$G129*$I129*$L129)+(CC129/12*3*$F129*$G129*$I129*$L129)</f>
        <v>0</v>
      </c>
      <c r="CE129" s="27">
        <v>0</v>
      </c>
      <c r="CF129" s="27">
        <f>(CE129/12*5*$D129*$G129*$H129*$K129*CF$11)+(CE129/12*4*$E129*$G129*$I129*$K129)+(CE129/12*3*$F129*$G129*$I129*$K129)</f>
        <v>0</v>
      </c>
      <c r="CG129" s="27"/>
      <c r="CH129" s="27">
        <f>(CG129/12*5*$D129*$G129*$H129*$K129*CH$11)+(CG129/12*4*$E129*$G129*$I129*$K129)+(CG129/12*3*$F129*$G129*$I129*$K129)</f>
        <v>0</v>
      </c>
      <c r="CI129" s="27"/>
      <c r="CJ129" s="27">
        <f>(CI129/12*5*$D129*$G129*$H129*$K129*CJ$11)+(CI129/12*4*$E129*$G129*$I129*$K129)+(CI129/12*3*$F129*$G129*$I129*$K129)</f>
        <v>0</v>
      </c>
      <c r="CK129" s="27"/>
      <c r="CL129" s="27">
        <f>(CK129/12*5*$D129*$G129*$H129*$K129*CL$11)+(CK129/12*4*$E129*$G129*$I129*$K129)+(CK129/12*3*$F129*$G129*$I129*$K129)</f>
        <v>0</v>
      </c>
      <c r="CM129" s="27"/>
      <c r="CN129" s="27">
        <f>(CM129/12*5*$D129*$G129*$H129*$L129*CN$11)+(CM129/12*4*$E129*$G129*$I129*$L129)+(CM129/12*3*$F129*$G129*$I129*$L129)</f>
        <v>0</v>
      </c>
      <c r="CO129" s="27"/>
      <c r="CP129" s="27">
        <f>(CO129/12*5*$D129*$G129*$H129*$L129*CP$11)+(CO129/12*4*$E129*$G129*$I129*$L129)+(CO129/12*3*$F129*$G129*$I129*$L129)</f>
        <v>0</v>
      </c>
      <c r="CQ129" s="32"/>
      <c r="CR129" s="27">
        <f>(CQ129/12*5*$D129*$G129*$H129*$K129*CR$11)+(CQ129/12*4*$E129*$G129*$I129*$K129)+(CQ129/12*3*$F129*$G129*$I129*$K129)</f>
        <v>0</v>
      </c>
      <c r="CS129" s="27"/>
      <c r="CT129" s="27">
        <f>(CS129/12*5*$D129*$G129*$H129*$L129*CT$11)+(CS129/12*4*$E129*$G129*$I129*$L129)+(CS129/12*3*$F129*$G129*$I129*$L129)</f>
        <v>0</v>
      </c>
      <c r="CU129" s="27"/>
      <c r="CV129" s="27">
        <f>(CU129/12*5*$D129*$G129*$H129*$L129*CV$11)+(CU129/12*4*$E129*$G129*$I129*$L129)+(CU129/12*3*$F129*$G129*$I129*$L129)</f>
        <v>0</v>
      </c>
      <c r="CW129" s="27"/>
      <c r="CX129" s="27">
        <f>(CW129/12*5*$D129*$G129*$H129*$L129*CX$11)+(CW129/12*4*$E129*$G129*$I129*$L129)+(CW129/12*3*$F129*$G129*$I129*$L129)</f>
        <v>0</v>
      </c>
      <c r="CY129" s="27">
        <v>2</v>
      </c>
      <c r="CZ129" s="27">
        <f>(CY129/12*5*$D129*$G129*$H129*$L129*CZ$11)+(CY129/12*4*$E129*$G129*$I129*$L129)+(CY129/12*3*$F129*$G129*$I129*$L129)</f>
        <v>364084.27053600003</v>
      </c>
      <c r="DA129" s="27"/>
      <c r="DB129" s="27">
        <f>(DA129/12*5*$D129*$G129*$H129*$L129*DB$11)+(DA129/12*4*$E129*$G129*$I129*$L129)+(DA129/12*3*$F129*$G129*$I129*$L129)</f>
        <v>0</v>
      </c>
      <c r="DC129" s="27"/>
      <c r="DD129" s="27">
        <f>(DC129/12*5*$D129*$G129*$H129*$K129*DD$11)+(DC129/12*4*$E129*$G129*$I129*$K129)+(DC129/12*3*$F129*$G129*$I129*$K129)</f>
        <v>0</v>
      </c>
      <c r="DE129" s="27"/>
      <c r="DF129" s="27">
        <f>(DE129/12*5*$D129*$G129*$H129*$K129*DF$11)+(DE129/12*4*$E129*$G129*$I129*$K129)+(DE129/12*3*$F129*$G129*$I129*$K129)</f>
        <v>0</v>
      </c>
      <c r="DG129" s="27"/>
      <c r="DH129" s="27">
        <f>(DG129/12*5*$D129*$G129*$H129*$L129*DH$11)+(DG129/12*4*$E129*$G129*$I129*$L129)+(DG129/12*3*$F129*$G129*$I129*$L129)</f>
        <v>0</v>
      </c>
      <c r="DI129" s="27"/>
      <c r="DJ129" s="27">
        <f>(DI129/12*5*$D129*$G129*$H129*$L129*DJ$11)+(DI129/12*4*$E129*$G129*$I129*$L129)+(DI129/12*3*$F129*$G129*$I129*$L129)</f>
        <v>0</v>
      </c>
      <c r="DK129" s="27"/>
      <c r="DL129" s="27">
        <f>(DK129/12*5*$D129*$G129*$H129*$M129*DL$11)+(DK129/12*4*$E129*$G129*$I129*$M129)+(DK129/12*3*$F129*$G129*$I129*$M129)</f>
        <v>0</v>
      </c>
      <c r="DM129" s="27"/>
      <c r="DN129" s="27">
        <f>(DM129/12*5*$D129*$G129*$H129*$N129*DN$11)+(DM129/12*4*$E129*$G129*$I129*$N129)+(DM129/12*3*$F129*$G129*$I129*$N129)</f>
        <v>0</v>
      </c>
      <c r="DO129" s="27"/>
      <c r="DP129" s="27">
        <f>(DO129/12*5*$D129*$G129*$H129*$L129*DP$11)+(DO129/12*7*$D129*$G129*$I129*$L129)</f>
        <v>0</v>
      </c>
      <c r="DQ129" s="27">
        <f t="shared" si="850"/>
        <v>415</v>
      </c>
      <c r="DR129" s="27">
        <f t="shared" si="850"/>
        <v>62593927.933445998</v>
      </c>
      <c r="DS129" s="38">
        <f t="shared" si="851"/>
        <v>374</v>
      </c>
      <c r="DT129" s="67">
        <f t="shared" si="569"/>
        <v>0.90120481927710838</v>
      </c>
    </row>
    <row r="130" spans="1:124" ht="36" customHeight="1" x14ac:dyDescent="0.25">
      <c r="A130" s="77"/>
      <c r="B130" s="35">
        <v>101</v>
      </c>
      <c r="C130" s="23" t="s">
        <v>255</v>
      </c>
      <c r="D130" s="79">
        <f t="shared" si="570"/>
        <v>19063</v>
      </c>
      <c r="E130" s="80">
        <v>18530</v>
      </c>
      <c r="F130" s="80">
        <v>18715</v>
      </c>
      <c r="G130" s="36">
        <v>1.41</v>
      </c>
      <c r="H130" s="25">
        <v>1</v>
      </c>
      <c r="I130" s="25">
        <v>1</v>
      </c>
      <c r="J130" s="26"/>
      <c r="K130" s="24">
        <v>1.4</v>
      </c>
      <c r="L130" s="24">
        <v>1.68</v>
      </c>
      <c r="M130" s="24">
        <v>2.23</v>
      </c>
      <c r="N130" s="24">
        <v>2.57</v>
      </c>
      <c r="O130" s="27">
        <v>0</v>
      </c>
      <c r="P130" s="27">
        <f>(O130/12*5*$D130*$G130*$H130*$K130*P$11)+(O130/12*4*$E130*$G130*$I130*$K130*P$12)+(O130/12*3*$F130*$G130*$I130*$K130*P$12)</f>
        <v>0</v>
      </c>
      <c r="Q130" s="27">
        <v>37</v>
      </c>
      <c r="R130" s="27">
        <f>(Q130/12*5*$D130*$G130*$H130*$K130*R$11)+(Q130/12*4*$E130*$G130*$I130*$K130*R$12)+(Q130/12*3*$F130*$G130*$I130*$K130*R$12)</f>
        <v>1458079.8097250001</v>
      </c>
      <c r="S130" s="27"/>
      <c r="T130" s="27">
        <f>(S130/12*5*$D130*$G130*$H130*$K130*T$11)+(S130/12*4*$E130*$G130*$I130*$K130*T$12)+(S130/12*3*$F130*$G130*$I130*$K130*T$12)</f>
        <v>0</v>
      </c>
      <c r="U130" s="27"/>
      <c r="V130" s="27">
        <f>(U130/12*5*$D130*$G130*$H130*$K130*V$11)+(U130/12*4*$E130*$G130*$I130*$K130*V$12)+(U130/12*3*$F130*$G130*$I130*$K130*V$12)</f>
        <v>0</v>
      </c>
      <c r="W130" s="27"/>
      <c r="X130" s="27">
        <f>(W130/12*5*$D130*$G130*$H130*$K130*X$11)+(W130/12*4*$E130*$G130*$I130*$K130*X$12)+(W130/12*3*$F130*$G130*$I130*$K130*X$12)</f>
        <v>0</v>
      </c>
      <c r="Y130" s="27">
        <v>0</v>
      </c>
      <c r="Z130" s="27">
        <f>(Y130/12*5*$D130*$G130*$H130*$K130*Z$11)+(Y130/12*4*$E130*$G130*$I130*$K130*Z$12)+(Y130/12*3*$F130*$G130*$I130*$K130*Z$12)</f>
        <v>0</v>
      </c>
      <c r="AA130" s="27"/>
      <c r="AB130" s="27">
        <f>(AA130/12*5*$D130*$G130*$H130*$K130*AB$11)+(AA130/12*4*$E130*$G130*$I130*$K130*AB$12)+(AA130/12*3*$F130*$G130*$I130*$K130*AB$12)</f>
        <v>0</v>
      </c>
      <c r="AC130" s="27"/>
      <c r="AD130" s="27">
        <f>(AC130/12*5*$D130*$G130*$H130*$K130*AD$11)+(AC130/12*4*$E130*$G130*$I130*$K130*AD$12)+(AC130/12*3*$F130*$G130*$I130*$K130*AD$12)</f>
        <v>0</v>
      </c>
      <c r="AE130" s="27">
        <v>0</v>
      </c>
      <c r="AF130" s="27">
        <f>(AE130/12*5*$D130*$G130*$H130*$K130*AF$11)+(AE130/12*4*$E130*$G130*$I130*$K130*AF$12)+(AE130/12*3*$F130*$G130*$I130*$K130*AF$12)</f>
        <v>0</v>
      </c>
      <c r="AG130" s="27">
        <v>6</v>
      </c>
      <c r="AH130" s="27">
        <f>(AG130/12*5*$D130*$G130*$H130*$K130*AH$11)+(AG130/12*4*$E130*$G130*$I130*$K130*AH$12)+(AG130/12*3*$F130*$G130*$I130*$K130*AH$12)</f>
        <v>236445.37455000001</v>
      </c>
      <c r="AI130" s="27"/>
      <c r="AJ130" s="27">
        <f>(AI130/12*5*$D130*$G130*$H130*$K130*AJ$11)+(AI130/12*4*$E130*$G130*$I130*$K130*AJ$12)+(AI130/12*3*$F130*$G130*$I130*$K130*AJ$12)</f>
        <v>0</v>
      </c>
      <c r="AK130" s="27"/>
      <c r="AL130" s="27">
        <f>(AK130/12*5*$D130*$G130*$H130*$K130*AL$11)+(AK130/12*4*$E130*$G130*$I130*$K130*AL$12)+(AK130/12*3*$F130*$G130*$I130*$K130*AL$12)</f>
        <v>0</v>
      </c>
      <c r="AM130" s="30">
        <v>0</v>
      </c>
      <c r="AN130" s="27">
        <f>(AM130/12*5*$D130*$G130*$H130*$K130*AN$11)+(AM130/12*4*$E130*$G130*$I130*$K130*AN$12)+(AM130/12*3*$F130*$G130*$I130*$K130*AN$12)</f>
        <v>0</v>
      </c>
      <c r="AO130" s="31">
        <v>0</v>
      </c>
      <c r="AP130" s="27">
        <f>(AO130/12*5*$D130*$G130*$H130*$L130*AP$11)+(AO130/12*4*$E130*$G130*$I130*$L130*AP$12)+(AO130/12*3*$F130*$G130*$I130*$L130*AP$12)</f>
        <v>0</v>
      </c>
      <c r="AQ130" s="27"/>
      <c r="AR130" s="27">
        <f>(AQ130/12*5*$D130*$G130*$H130*$L130*AR$11)+(AQ130/12*4*$E130*$G130*$I130*$L130*AR$12)+(AQ130/12*3*$F130*$G130*$I130*$L130*AR$12)</f>
        <v>0</v>
      </c>
      <c r="AS130" s="27">
        <v>2</v>
      </c>
      <c r="AT130" s="27">
        <f>(AS130/12*5*$D130*$G130*$H130*$L130*AT$11)+(AS130/12*4*$E130*$G130*$I130*$L130*AT$12)+(AS130/12*3*$F130*$G130*$I130*$L130*AT$13)</f>
        <v>91101.071207999994</v>
      </c>
      <c r="AU130" s="27"/>
      <c r="AV130" s="27">
        <f>(AU130/12*5*$D130*$G130*$H130*$L130*AV$11)+(AU130/12*4*$E130*$G130*$I130*$L130*AV$12)+(AU130/12*3*$F130*$G130*$I130*$L130*AV$12)</f>
        <v>0</v>
      </c>
      <c r="AW130" s="27"/>
      <c r="AX130" s="27">
        <f>(AW130/12*5*$D130*$G130*$H130*$K130*AX$11)+(AW130/12*4*$E130*$G130*$I130*$K130*AX$12)+(AW130/12*3*$F130*$G130*$I130*$K130*AX$12)</f>
        <v>0</v>
      </c>
      <c r="AY130" s="27"/>
      <c r="AZ130" s="27">
        <f>(AY130/12*5*$D130*$G130*$H130*$K130*AZ$11)+(AY130/12*4*$E130*$G130*$I130*$K130*AZ$12)+(AY130/12*3*$F130*$G130*$I130*$K130*AZ$12)</f>
        <v>0</v>
      </c>
      <c r="BA130" s="27"/>
      <c r="BB130" s="27">
        <f>(BA130/12*5*$D130*$G130*$H130*$L130*BB$11)+(BA130/12*4*$E130*$G130*$I130*$L130*BB$12)+(BA130/12*3*$F130*$G130*$I130*$L130*BB$12)</f>
        <v>0</v>
      </c>
      <c r="BC130" s="27"/>
      <c r="BD130" s="27">
        <f>(BC130/12*5*$D130*$G130*$H130*$K130*BD$11)+(BC130/12*4*$E130*$G130*$I130*$K130*BD$12)+(BC130/12*3*$F130*$G130*$I130*$K130*BD$12)</f>
        <v>0</v>
      </c>
      <c r="BE130" s="27"/>
      <c r="BF130" s="27">
        <f>(BE130/12*5*$D130*$G130*$H130*$K130*BF$11)+(BE130/12*4*$E130*$G130*$I130*$K130*BF$12)+(BE130/12*3*$F130*$G130*$I130*$K130*BF$12)</f>
        <v>0</v>
      </c>
      <c r="BG130" s="27"/>
      <c r="BH130" s="27">
        <f>(BG130/12*5*$D130*$G130*$H130*$K130*BH$11)+(BG130/12*4*$E130*$G130*$I130*$K130*BH$12)+(BG130/12*3*$F130*$G130*$I130*$K130*BH$12)</f>
        <v>0</v>
      </c>
      <c r="BI130" s="27"/>
      <c r="BJ130" s="27">
        <f>(BI130/12*5*$D130*$G130*$H130*$L130*BJ$11)+(BI130/12*4*$E130*$G130*$I130*$L130*BJ$12)+(BI130/12*3*$F130*$G130*$I130*$L130*BJ$12)</f>
        <v>0</v>
      </c>
      <c r="BK130" s="27">
        <v>0</v>
      </c>
      <c r="BL130" s="27">
        <f>(BK130/12*5*$D130*$G130*$H130*$K130*BL$11)+(BK130/12*4*$E130*$G130*$I130*$K130*BL$12)+(BK130/12*3*$F130*$G130*$I130*$K130*BL$12)</f>
        <v>0</v>
      </c>
      <c r="BM130" s="27"/>
      <c r="BN130" s="27">
        <f>(BM130/12*5*$D130*$G130*$H130*$K130*BN$11)+(BM130/12*4*$E130*$G130*$I130*$K130*BN$12)+(BM130/12*3*$F130*$G130*$I130*$K130*BN$12)</f>
        <v>0</v>
      </c>
      <c r="BO130" s="37"/>
      <c r="BP130" s="27">
        <f>(BO130/12*5*$D130*$G130*$H130*$L130*BP$11)+(BO130/12*4*$E130*$G130*$I130*$L130*BP$12)+(BO130/12*3*$F130*$G130*$I130*$L130*BP$12)</f>
        <v>0</v>
      </c>
      <c r="BQ130" s="27">
        <v>0</v>
      </c>
      <c r="BR130" s="27">
        <f>(BQ130/12*5*$D130*$G130*$H130*$L130*BR$11)+(BQ130/12*4*$E130*$G130*$I130*$L130*BR$12)+(BQ130/12*3*$F130*$G130*$I130*$L130*BR$12)</f>
        <v>0</v>
      </c>
      <c r="BS130" s="27"/>
      <c r="BT130" s="27">
        <f>(BS130/12*5*$D130*$G130*$H130*$K130*BT$11)+(BS130/12*4*$E130*$G130*$I130*$K130*BT$12)+(BS130/12*3*$F130*$G130*$I130*$K130*BT$12)</f>
        <v>0</v>
      </c>
      <c r="BU130" s="27"/>
      <c r="BV130" s="27">
        <f>(BU130/12*5*$D130*$G130*$H130*$K130*BV$11)+(BU130/12*4*$E130*$G130*$I130*$K130*BV$12)+(BU130/12*3*$F130*$G130*$I130*$K130*BV$12)</f>
        <v>0</v>
      </c>
      <c r="BW130" s="27"/>
      <c r="BX130" s="27">
        <f>(BW130/12*5*$D130*$G130*$H130*$L130*BX$11)+(BW130/12*4*$E130*$G130*$I130*$L130*BX$12)+(BW130/12*3*$F130*$G130*$I130*$L130*BX$12)</f>
        <v>0</v>
      </c>
      <c r="BY130" s="27"/>
      <c r="BZ130" s="27">
        <f>(BY130/12*5*$D130*$G130*$H130*$L130*BZ$11)+(BY130/12*4*$E130*$G130*$I130*$L130*BZ$12)+(BY130/12*3*$F130*$G130*$I130*$L130*BZ$12)</f>
        <v>0</v>
      </c>
      <c r="CA130" s="27"/>
      <c r="CB130" s="27">
        <f>(CA130/12*5*$D130*$G130*$H130*$K130*CB$11)+(CA130/12*4*$E130*$G130*$I130*$K130*CB$12)+(CA130/12*3*$F130*$G130*$I130*$K130*CB$12)</f>
        <v>0</v>
      </c>
      <c r="CC130" s="27"/>
      <c r="CD130" s="27">
        <f t="shared" ref="CD130" si="904">(CC130/12*5*$D130*$G130*$H130*$L130*CD$11)+(CC130/12*4*$E130*$G130*$I130*$L130*CD$12)+(CC130/12*3*$F130*$G130*$I130*$L130*CD$12)</f>
        <v>0</v>
      </c>
      <c r="CE130" s="27"/>
      <c r="CF130" s="27">
        <f>(CE130/12*5*$D130*$G130*$H130*$K130*CF$11)+(CE130/12*4*$E130*$G130*$I130*$K130*CF$12)+(CE130/12*3*$F130*$G130*$I130*$K130*CF$12)</f>
        <v>0</v>
      </c>
      <c r="CG130" s="27"/>
      <c r="CH130" s="27">
        <f>(CG130/12*5*$D130*$G130*$H130*$K130*CH$11)+(CG130/12*4*$E130*$G130*$I130*$K130*CH$12)+(CG130/12*3*$F130*$G130*$I130*$K130*CH$12)</f>
        <v>0</v>
      </c>
      <c r="CI130" s="27"/>
      <c r="CJ130" s="27">
        <f>(CI130/12*5*$D130*$G130*$H130*$K130*CJ$11)+(CI130/12*4*$E130*$G130*$I130*$K130*CJ$12)+(CI130/12*3*$F130*$G130*$I130*$K130*CJ$12)</f>
        <v>0</v>
      </c>
      <c r="CK130" s="27"/>
      <c r="CL130" s="27">
        <f>(CK130/12*5*$D130*$G130*$H130*$K130*CL$11)+(CK130/12*4*$E130*$G130*$I130*$K130*CL$12)+(CK130/12*3*$F130*$G130*$I130*$K130*CL$12)</f>
        <v>0</v>
      </c>
      <c r="CM130" s="27"/>
      <c r="CN130" s="27">
        <f>(CM130/12*5*$D130*$G130*$H130*$L130*CN$11)+(CM130/12*4*$E130*$G130*$I130*$L130*CN$12)+(CM130/12*3*$F130*$G130*$I130*$L130*CN$12)</f>
        <v>0</v>
      </c>
      <c r="CO130" s="27"/>
      <c r="CP130" s="27">
        <f>(CO130/12*5*$D130*$G130*$H130*$L130*CP$11)+(CO130/12*4*$E130*$G130*$I130*$L130*CP$12)+(CO130/12*3*$F130*$G130*$I130*$L130*CP$12)</f>
        <v>0</v>
      </c>
      <c r="CQ130" s="32"/>
      <c r="CR130" s="27">
        <f>(CQ130/12*5*$D130*$G130*$H130*$K130*CR$11)+(CQ130/12*4*$E130*$G130*$I130*$K130*CR$12)+(CQ130/12*3*$F130*$G130*$I130*$K130*CR$12)</f>
        <v>0</v>
      </c>
      <c r="CS130" s="27"/>
      <c r="CT130" s="27">
        <f>(CS130/12*5*$D130*$G130*$H130*$L130*CT$11)+(CS130/12*4*$E130*$G130*$I130*$L130*CT$12)+(CS130/12*3*$F130*$G130*$I130*$L130*CT$12)</f>
        <v>0</v>
      </c>
      <c r="CU130" s="27"/>
      <c r="CV130" s="27">
        <f>(CU130/12*5*$D130*$G130*$H130*$L130*CV$11)+(CU130/12*4*$E130*$G130*$I130*$L130*CV$12)+(CU130/12*3*$F130*$G130*$I130*$L130*CV$12)</f>
        <v>0</v>
      </c>
      <c r="CW130" s="27"/>
      <c r="CX130" s="27">
        <f>(CW130/12*5*$D130*$G130*$H130*$L130*CX$11)+(CW130/12*4*$E130*$G130*$I130*$L130*CX$12)+(CW130/12*3*$F130*$G130*$I130*$L130*CX$12)</f>
        <v>0</v>
      </c>
      <c r="CY130" s="27"/>
      <c r="CZ130" s="27">
        <f>(CY130/12*5*$D130*$G130*$H130*$L130*CZ$11)+(CY130/12*4*$E130*$G130*$I130*$L130*CZ$12)+(CY130/12*3*$F130*$G130*$I130*$L130*CZ$12)</f>
        <v>0</v>
      </c>
      <c r="DA130" s="27"/>
      <c r="DB130" s="27">
        <f>(DA130/12*5*$D130*$G130*$H130*$L130*DB$11)+(DA130/12*4*$E130*$G130*$I130*$L130*DB$12)+(DA130/12*3*$F130*$G130*$I130*$L130*DB$12)</f>
        <v>0</v>
      </c>
      <c r="DC130" s="27"/>
      <c r="DD130" s="27">
        <f>(DC130/12*5*$D130*$G130*$H130*$K130*DD$11)+(DC130/12*4*$E130*$G130*$I130*$K130*DD$12)+(DC130/12*3*$F130*$G130*$I130*$K130*DD$12)</f>
        <v>0</v>
      </c>
      <c r="DE130" s="27"/>
      <c r="DF130" s="27">
        <f>(DE130/12*5*$D130*$G130*$H130*$K130*DF$11)+(DE130/12*4*$E130*$G130*$I130*$K130*DF$12)+(DE130/12*3*$F130*$G130*$I130*$K130*DF$12)</f>
        <v>0</v>
      </c>
      <c r="DG130" s="27"/>
      <c r="DH130" s="27">
        <f>(DG130/12*5*$D130*$G130*$H130*$L130*DH$11)+(DG130/12*4*$E130*$G130*$I130*$L130*DH$12)+(DG130/12*3*$F130*$G130*$I130*$L130*DH$12)</f>
        <v>0</v>
      </c>
      <c r="DI130" s="27"/>
      <c r="DJ130" s="27">
        <f>(DI130/12*5*$D130*$G130*$H130*$L130*DJ$11)+(DI130/12*4*$E130*$G130*$I130*$L130*DJ$12)+(DI130/12*3*$F130*$G130*$I130*$L130*DJ$12)</f>
        <v>0</v>
      </c>
      <c r="DK130" s="27"/>
      <c r="DL130" s="27">
        <f>(DK130/12*5*$D130*$G130*$H130*$M130*DL$11)+(DK130/12*4*$E130*$G130*$I130*$M130*DL$12)+(DK130/12*3*$F130*$G130*$I130*$M130*DL$12)</f>
        <v>0</v>
      </c>
      <c r="DM130" s="27"/>
      <c r="DN130" s="27">
        <f t="shared" si="794"/>
        <v>0</v>
      </c>
      <c r="DO130" s="27"/>
      <c r="DP130" s="27">
        <f t="shared" si="566"/>
        <v>0</v>
      </c>
      <c r="DQ130" s="27">
        <f t="shared" si="850"/>
        <v>45</v>
      </c>
      <c r="DR130" s="27">
        <f t="shared" si="850"/>
        <v>1785626.2554830001</v>
      </c>
      <c r="DS130" s="38">
        <f t="shared" si="851"/>
        <v>45</v>
      </c>
      <c r="DT130" s="67">
        <f t="shared" si="569"/>
        <v>1</v>
      </c>
    </row>
    <row r="131" spans="1:124" ht="30" x14ac:dyDescent="0.25">
      <c r="A131" s="77"/>
      <c r="B131" s="35">
        <v>102</v>
      </c>
      <c r="C131" s="23" t="s">
        <v>256</v>
      </c>
      <c r="D131" s="79">
        <f t="shared" si="570"/>
        <v>19063</v>
      </c>
      <c r="E131" s="80">
        <v>18530</v>
      </c>
      <c r="F131" s="80">
        <v>18715</v>
      </c>
      <c r="G131" s="36">
        <v>2.19</v>
      </c>
      <c r="H131" s="25">
        <v>1</v>
      </c>
      <c r="I131" s="26">
        <v>0.9</v>
      </c>
      <c r="J131" s="26"/>
      <c r="K131" s="24">
        <v>1.4</v>
      </c>
      <c r="L131" s="24">
        <v>1.68</v>
      </c>
      <c r="M131" s="24">
        <v>2.23</v>
      </c>
      <c r="N131" s="24">
        <v>2.57</v>
      </c>
      <c r="O131" s="27">
        <v>46</v>
      </c>
      <c r="P131" s="27">
        <f>(O131/12*5*$D131*$G131*$H131*$K131*P$11)+(O131/12*4*$E131*$G131*$I131*$K131)+(O131/12*3*$F131*$G131*$I131*$K131)</f>
        <v>2509343.6574500003</v>
      </c>
      <c r="Q131" s="27">
        <v>122</v>
      </c>
      <c r="R131" s="27">
        <f>(Q131/12*5*$D131*$G131*$H131*$K131*R$11)+(Q131/12*4*$E131*$G131*$I131*$K131)+(Q131/12*3*$F131*$G131*$I131*$K131)</f>
        <v>6655215.7871499993</v>
      </c>
      <c r="S131" s="27">
        <v>0</v>
      </c>
      <c r="T131" s="27">
        <f>(S131/12*5*$D131*$G131*$H131*$K131*T$11)+(S131/12*4*$E131*$G131*$I131*$K131)+(S131/12*3*$F131*$G131*$I131*$K131)</f>
        <v>0</v>
      </c>
      <c r="U131" s="27"/>
      <c r="V131" s="27">
        <f>(U131/12*5*$D131*$G131*$H131*$K131*V$11)+(U131/12*4*$E131*$G131*$I131*$K131)+(U131/12*3*$F131*$G131*$I131*$K131)</f>
        <v>0</v>
      </c>
      <c r="W131" s="27">
        <v>0</v>
      </c>
      <c r="X131" s="27">
        <f>(W131/12*5*$D131*$G131*$H131*$K131*X$11)+(W131/12*4*$E131*$G131*$I131*$K131)+(W131/12*3*$F131*$G131*$I131*$K131)</f>
        <v>0</v>
      </c>
      <c r="Y131" s="27">
        <v>0</v>
      </c>
      <c r="Z131" s="27">
        <f>(Y131/12*5*$D131*$G131*$H131*$K131*Z$11)+(Y131/12*4*$E131*$G131*$I131*$K131)+(Y131/12*3*$F131*$G131*$I131*$K131)</f>
        <v>0</v>
      </c>
      <c r="AA131" s="27"/>
      <c r="AB131" s="27">
        <f>(AA131/12*5*$D131*$G131*$H131*$K131*AB$11)+(AA131/12*4*$E131*$G131*$I131*$K131)+(AA131/12*3*$F131*$G131*$I131*$K131)</f>
        <v>0</v>
      </c>
      <c r="AC131" s="27">
        <v>0</v>
      </c>
      <c r="AD131" s="27">
        <f>(AC131/12*5*$D131*$G131*$H131*$K131*AD$11)+(AC131/12*4*$E131*$G131*$I131*$K131)+(AC131/12*3*$F131*$G131*$I131*$K131)</f>
        <v>0</v>
      </c>
      <c r="AE131" s="27">
        <v>0</v>
      </c>
      <c r="AF131" s="27">
        <f>(AE131/12*5*$D131*$G131*$H131*$K131*AF$11)+(AE131/12*4*$E131*$G131*$I131*$K131)+(AE131/12*3*$F131*$G131*$I131*$K131)</f>
        <v>0</v>
      </c>
      <c r="AG131" s="27">
        <v>0</v>
      </c>
      <c r="AH131" s="27">
        <f>(AG131/12*5*$D131*$G131*$H131*$K131*AH$11)+(AG131/12*4*$E131*$G131*$I131*$K131)+(AG131/12*3*$F131*$G131*$I131*$K131)</f>
        <v>0</v>
      </c>
      <c r="AI131" s="27">
        <v>0</v>
      </c>
      <c r="AJ131" s="27">
        <f>(AI131/12*5*$D131*$G131*$H131*$K131*AJ$11)+(AI131/12*4*$E131*$G131*$I131*$K131)+(AI131/12*3*$F131*$G131*$I131*$K131)</f>
        <v>0</v>
      </c>
      <c r="AK131" s="27"/>
      <c r="AL131" s="27">
        <f>(AK131/12*5*$D131*$G131*$H131*$K131*AL$11)+(AK131/12*4*$E131*$G131*$I131*$K131)+(AK131/12*3*$F131*$G131*$I131*$K131)</f>
        <v>0</v>
      </c>
      <c r="AM131" s="30">
        <v>0</v>
      </c>
      <c r="AN131" s="27">
        <f>(AM131/12*5*$D131*$G131*$H131*$K131*AN$11)+(AM131/12*4*$E131*$G131*$I131*$K131)+(AM131/12*3*$F131*$G131*$I131*$K131)</f>
        <v>0</v>
      </c>
      <c r="AO131" s="31">
        <v>0</v>
      </c>
      <c r="AP131" s="27">
        <f>(AO131/12*5*$D131*$G131*$H131*$L131*AP$11)+(AO131/12*4*$E131*$G131*$I131*$L131)+(AO131/12*3*$F131*$G131*$I131*$L131)</f>
        <v>0</v>
      </c>
      <c r="AQ131" s="27">
        <v>0</v>
      </c>
      <c r="AR131" s="27">
        <f>(AQ131/12*5*$D131*$G131*$H131*$L131*AR$11)+(AQ131/12*4*$E131*$G131*$I131*$L131)+(AQ131/12*3*$F131*$G131*$I131*$L131)</f>
        <v>0</v>
      </c>
      <c r="AS131" s="27">
        <v>32</v>
      </c>
      <c r="AT131" s="27">
        <f>(AS131/12*5*$D131*$G131*$H131*$L131*AT$11)+(AS131/12*4*$E131*$G131*$I131*$L131)+(AS131/12*3*$F131*$G131*$I131*$L131)</f>
        <v>2100367.3716479996</v>
      </c>
      <c r="AU131" s="27">
        <v>0</v>
      </c>
      <c r="AV131" s="27">
        <f>(AU131/12*5*$D131*$G131*$H131*$L131*AV$11)+(AU131/12*4*$E131*$G131*$I131*$L131)+(AU131/12*3*$F131*$G131*$I131*$L131)</f>
        <v>0</v>
      </c>
      <c r="AW131" s="27"/>
      <c r="AX131" s="27">
        <f>(AW131/12*5*$D131*$G131*$H131*$K131*AX$11)+(AW131/12*4*$E131*$G131*$I131*$K131)+(AW131/12*3*$F131*$G131*$I131*$K131)</f>
        <v>0</v>
      </c>
      <c r="AY131" s="27"/>
      <c r="AZ131" s="27">
        <f>(AY131/12*5*$D131*$G131*$H131*$K131*AZ$11)+(AY131/12*4*$E131*$G131*$I131*$K131)+(AY131/12*3*$F131*$G131*$I131*$K131)</f>
        <v>0</v>
      </c>
      <c r="BA131" s="27">
        <v>0</v>
      </c>
      <c r="BB131" s="27">
        <f>(BA131/12*5*$D131*$G131*$H131*$L131*BB$11)+(BA131/12*4*$E131*$G131*$I131*$L131)+(BA131/12*3*$F131*$G131*$I131*$L131)</f>
        <v>0</v>
      </c>
      <c r="BC131" s="27">
        <v>0</v>
      </c>
      <c r="BD131" s="27">
        <f>(BC131/12*5*$D131*$G131*$H131*$K131*BD$11)+(BC131/12*4*$E131*$G131*$I131*$K131)+(BC131/12*3*$F131*$G131*$I131*$K131)</f>
        <v>0</v>
      </c>
      <c r="BE131" s="27">
        <v>0</v>
      </c>
      <c r="BF131" s="27">
        <f>(BE131/12*5*$D131*$G131*$H131*$K131*BF$11)+(BE131/12*4*$E131*$G131*$I131*$K131)+(BE131/12*3*$F131*$G131*$I131*$K131)</f>
        <v>0</v>
      </c>
      <c r="BG131" s="27">
        <v>0</v>
      </c>
      <c r="BH131" s="27">
        <f>(BG131/12*5*$D131*$G131*$H131*$K131*BH$11)+(BG131/12*4*$E131*$G131*$I131*$K131)+(BG131/12*3*$F131*$G131*$I131*$K131)</f>
        <v>0</v>
      </c>
      <c r="BI131" s="27">
        <v>0</v>
      </c>
      <c r="BJ131" s="27">
        <f>(BI131/12*5*$D131*$G131*$H131*$L131*BJ$11)+(BI131/12*4*$E131*$G131*$I131*$L131)+(BI131/12*3*$F131*$G131*$I131*$L131)</f>
        <v>0</v>
      </c>
      <c r="BK131" s="27">
        <v>0</v>
      </c>
      <c r="BL131" s="27">
        <f>(BK131/12*5*$D131*$G131*$H131*$K131*BL$11)+(BK131/12*4*$E131*$G131*$I131*$K131)+(BK131/12*3*$F131*$G131*$I131*$K131)</f>
        <v>0</v>
      </c>
      <c r="BM131" s="27">
        <v>0</v>
      </c>
      <c r="BN131" s="27">
        <f>(BM131/12*5*$D131*$G131*$H131*$K131*BN$11)+(BM131/12*4*$E131*$G131*$I131*$K131)+(BM131/12*3*$F131*$G131*$I131*$K131)</f>
        <v>0</v>
      </c>
      <c r="BO131" s="37">
        <v>0</v>
      </c>
      <c r="BP131" s="27">
        <f>(BO131/12*5*$D131*$G131*$H131*$L131*BP$11)+(BO131/12*4*$E131*$G131*$I131*$L131)+(BO131/12*3*$F131*$G131*$I131*$L131)</f>
        <v>0</v>
      </c>
      <c r="BQ131" s="27">
        <v>0</v>
      </c>
      <c r="BR131" s="27">
        <f>(BQ131/12*5*$D131*$G131*$H131*$L131*BR$11)+(BQ131/12*4*$E131*$G131*$I131*$L131)+(BQ131/12*3*$F131*$G131*$I131*$L131)</f>
        <v>0</v>
      </c>
      <c r="BS131" s="27">
        <v>0</v>
      </c>
      <c r="BT131" s="27">
        <f>(BS131/12*5*$D131*$G131*$H131*$K131*BT$11)+(BS131/12*4*$E131*$G131*$I131*$K131)+(BS131/12*3*$F131*$G131*$I131*$K131)</f>
        <v>0</v>
      </c>
      <c r="BU131" s="27">
        <v>0</v>
      </c>
      <c r="BV131" s="27">
        <f>(BU131/12*5*$D131*$G131*$H131*$K131*BV$11)+(BU131/12*4*$E131*$G131*$I131*$K131)+(BU131/12*3*$F131*$G131*$I131*$K131)</f>
        <v>0</v>
      </c>
      <c r="BW131" s="27">
        <v>0</v>
      </c>
      <c r="BX131" s="27">
        <f>(BW131/12*5*$D131*$G131*$H131*$L131*BX$11)+(BW131/12*4*$E131*$G131*$I131*$L131)+(BW131/12*3*$F131*$G131*$I131*$L131)</f>
        <v>0</v>
      </c>
      <c r="BY131" s="27"/>
      <c r="BZ131" s="27">
        <f>(BY131/12*5*$D131*$G131*$H131*$L131*BZ$11)+(BY131/12*4*$E131*$G131*$I131*$L131)+(BY131/12*3*$F131*$G131*$I131*$L131)</f>
        <v>0</v>
      </c>
      <c r="CA131" s="27">
        <v>0</v>
      </c>
      <c r="CB131" s="27">
        <f>(CA131/12*5*$D131*$G131*$H131*$K131*CB$11)+(CA131/12*4*$E131*$G131*$I131*$K131)+(CA131/12*3*$F131*$G131*$I131*$K131)</f>
        <v>0</v>
      </c>
      <c r="CC131" s="27">
        <v>0</v>
      </c>
      <c r="CD131" s="27">
        <f>(CC131/12*5*$D131*$G131*$H131*$L131*CD$11)+(CC131/12*4*$E131*$G131*$I131*$L131)+(CC131/12*3*$F131*$G131*$I131*$L131)</f>
        <v>0</v>
      </c>
      <c r="CE131" s="27">
        <v>0</v>
      </c>
      <c r="CF131" s="27">
        <f>(CE131/12*5*$D131*$G131*$H131*$K131*CF$11)+(CE131/12*4*$E131*$G131*$I131*$K131)+(CE131/12*3*$F131*$G131*$I131*$K131)</f>
        <v>0</v>
      </c>
      <c r="CG131" s="27"/>
      <c r="CH131" s="27">
        <f>(CG131/12*5*$D131*$G131*$H131*$K131*CH$11)+(CG131/12*4*$E131*$G131*$I131*$K131)+(CG131/12*3*$F131*$G131*$I131*$K131)</f>
        <v>0</v>
      </c>
      <c r="CI131" s="27"/>
      <c r="CJ131" s="27">
        <f>(CI131/12*5*$D131*$G131*$H131*$K131*CJ$11)+(CI131/12*4*$E131*$G131*$I131*$K131)+(CI131/12*3*$F131*$G131*$I131*$K131)</f>
        <v>0</v>
      </c>
      <c r="CK131" s="27"/>
      <c r="CL131" s="27">
        <f>(CK131/12*5*$D131*$G131*$H131*$K131*CL$11)+(CK131/12*4*$E131*$G131*$I131*$K131)+(CK131/12*3*$F131*$G131*$I131*$K131)</f>
        <v>0</v>
      </c>
      <c r="CM131" s="27"/>
      <c r="CN131" s="27">
        <f>(CM131/12*5*$D131*$G131*$H131*$L131*CN$11)+(CM131/12*4*$E131*$G131*$I131*$L131)+(CM131/12*3*$F131*$G131*$I131*$L131)</f>
        <v>0</v>
      </c>
      <c r="CO131" s="27"/>
      <c r="CP131" s="27">
        <f>(CO131/12*5*$D131*$G131*$H131*$L131*CP$11)+(CO131/12*4*$E131*$G131*$I131*$L131)+(CO131/12*3*$F131*$G131*$I131*$L131)</f>
        <v>0</v>
      </c>
      <c r="CQ131" s="32"/>
      <c r="CR131" s="27">
        <f>(CQ131/12*5*$D131*$G131*$H131*$K131*CR$11)+(CQ131/12*4*$E131*$G131*$I131*$K131)+(CQ131/12*3*$F131*$G131*$I131*$K131)</f>
        <v>0</v>
      </c>
      <c r="CS131" s="27"/>
      <c r="CT131" s="27">
        <f>(CS131/12*5*$D131*$G131*$H131*$L131*CT$11)+(CS131/12*4*$E131*$G131*$I131*$L131)+(CS131/12*3*$F131*$G131*$I131*$L131)</f>
        <v>0</v>
      </c>
      <c r="CU131" s="27"/>
      <c r="CV131" s="27">
        <f>(CU131/12*5*$D131*$G131*$H131*$L131*CV$11)+(CU131/12*4*$E131*$G131*$I131*$L131)+(CU131/12*3*$F131*$G131*$I131*$L131)</f>
        <v>0</v>
      </c>
      <c r="CW131" s="27"/>
      <c r="CX131" s="27">
        <f>(CW131/12*5*$D131*$G131*$H131*$L131*CX$11)+(CW131/12*4*$E131*$G131*$I131*$L131)+(CW131/12*3*$F131*$G131*$I131*$L131)</f>
        <v>0</v>
      </c>
      <c r="CY131" s="27"/>
      <c r="CZ131" s="27">
        <f>(CY131/12*5*$D131*$G131*$H131*$L131*CZ$11)+(CY131/12*4*$E131*$G131*$I131*$L131)+(CY131/12*3*$F131*$G131*$I131*$L131)</f>
        <v>0</v>
      </c>
      <c r="DA131" s="27"/>
      <c r="DB131" s="27">
        <f>(DA131/12*5*$D131*$G131*$H131*$L131*DB$11)+(DA131/12*4*$E131*$G131*$I131*$L131)+(DA131/12*3*$F131*$G131*$I131*$L131)</f>
        <v>0</v>
      </c>
      <c r="DC131" s="27"/>
      <c r="DD131" s="27">
        <f>(DC131/12*5*$D131*$G131*$H131*$K131*DD$11)+(DC131/12*4*$E131*$G131*$I131*$K131)+(DC131/12*3*$F131*$G131*$I131*$K131)</f>
        <v>0</v>
      </c>
      <c r="DE131" s="27"/>
      <c r="DF131" s="27">
        <f>(DE131/12*5*$D131*$G131*$H131*$K131*DF$11)+(DE131/12*4*$E131*$G131*$I131*$K131)+(DE131/12*3*$F131*$G131*$I131*$K131)</f>
        <v>0</v>
      </c>
      <c r="DG131" s="27"/>
      <c r="DH131" s="27">
        <f>(DG131/12*5*$D131*$G131*$H131*$L131*DH$11)+(DG131/12*4*$E131*$G131*$I131*$L131)+(DG131/12*3*$F131*$G131*$I131*$L131)</f>
        <v>0</v>
      </c>
      <c r="DI131" s="27"/>
      <c r="DJ131" s="27">
        <f>(DI131/12*5*$D131*$G131*$H131*$L131*DJ$11)+(DI131/12*4*$E131*$G131*$I131*$L131)+(DI131/12*3*$F131*$G131*$I131*$L131)</f>
        <v>0</v>
      </c>
      <c r="DK131" s="27"/>
      <c r="DL131" s="27">
        <f>(DK131/12*5*$D131*$G131*$H131*$M131*DL$11)+(DK131/12*4*$E131*$G131*$I131*$M131)+(DK131/12*3*$F131*$G131*$I131*$M131)</f>
        <v>0</v>
      </c>
      <c r="DM131" s="27"/>
      <c r="DN131" s="27">
        <f>(DM131/12*5*$D131*$G131*$H131*$N131*DN$11)+(DM131/12*4*$E131*$G131*$I131*$N131)+(DM131/12*3*$F131*$G131*$I131*$N131)</f>
        <v>0</v>
      </c>
      <c r="DO131" s="27"/>
      <c r="DP131" s="27">
        <f>(DO131/12*5*$D131*$G131*$H131*$L131*DP$11)+(DO131/12*7*$D131*$G131*$I131*$L131*DP$11)</f>
        <v>0</v>
      </c>
      <c r="DQ131" s="27">
        <f t="shared" si="850"/>
        <v>200</v>
      </c>
      <c r="DR131" s="27">
        <f t="shared" si="850"/>
        <v>11264926.816248</v>
      </c>
      <c r="DS131" s="38">
        <f t="shared" si="851"/>
        <v>180</v>
      </c>
      <c r="DT131" s="67">
        <f t="shared" si="569"/>
        <v>0.9</v>
      </c>
    </row>
    <row r="132" spans="1:124" ht="30" customHeight="1" x14ac:dyDescent="0.25">
      <c r="A132" s="77"/>
      <c r="B132" s="35">
        <v>103</v>
      </c>
      <c r="C132" s="23" t="s">
        <v>257</v>
      </c>
      <c r="D132" s="79">
        <f t="shared" si="570"/>
        <v>19063</v>
      </c>
      <c r="E132" s="80">
        <v>18530</v>
      </c>
      <c r="F132" s="80">
        <v>18715</v>
      </c>
      <c r="G132" s="36">
        <v>2.42</v>
      </c>
      <c r="H132" s="25">
        <v>1</v>
      </c>
      <c r="I132" s="25">
        <v>1</v>
      </c>
      <c r="J132" s="26"/>
      <c r="K132" s="24">
        <v>1.4</v>
      </c>
      <c r="L132" s="24">
        <v>1.68</v>
      </c>
      <c r="M132" s="24">
        <v>2.23</v>
      </c>
      <c r="N132" s="24">
        <v>2.57</v>
      </c>
      <c r="O132" s="27">
        <v>1</v>
      </c>
      <c r="P132" s="27">
        <f t="shared" ref="P132:P133" si="905">(O132/12*5*$D132*$G132*$H132*$K132*P$11)+(O132/12*4*$E132*$G132*$I132*$K132*P$12)+(O132/12*3*$F132*$G132*$I132*$K132*P$12)</f>
        <v>67635.674516666651</v>
      </c>
      <c r="Q132" s="27">
        <v>12</v>
      </c>
      <c r="R132" s="27">
        <f t="shared" ref="R132:R133" si="906">(Q132/12*5*$D132*$G132*$H132*$K132*R$11)+(Q132/12*4*$E132*$G132*$I132*$K132*R$12)+(Q132/12*3*$F132*$G132*$I132*$K132*R$12)</f>
        <v>811628.09419999993</v>
      </c>
      <c r="S132" s="27">
        <v>0</v>
      </c>
      <c r="T132" s="27">
        <f t="shared" ref="T132:T133" si="907">(S132/12*5*$D132*$G132*$H132*$K132*T$11)+(S132/12*4*$E132*$G132*$I132*$K132*T$12)+(S132/12*3*$F132*$G132*$I132*$K132*T$12)</f>
        <v>0</v>
      </c>
      <c r="U132" s="27"/>
      <c r="V132" s="27">
        <f t="shared" ref="V132:V133" si="908">(U132/12*5*$D132*$G132*$H132*$K132*V$11)+(U132/12*4*$E132*$G132*$I132*$K132*V$12)+(U132/12*3*$F132*$G132*$I132*$K132*V$12)</f>
        <v>0</v>
      </c>
      <c r="W132" s="27">
        <v>0</v>
      </c>
      <c r="X132" s="27">
        <f t="shared" ref="X132:X133" si="909">(W132/12*5*$D132*$G132*$H132*$K132*X$11)+(W132/12*4*$E132*$G132*$I132*$K132*X$12)+(W132/12*3*$F132*$G132*$I132*$K132*X$12)</f>
        <v>0</v>
      </c>
      <c r="Y132" s="27">
        <v>0</v>
      </c>
      <c r="Z132" s="27">
        <f t="shared" ref="Z132:Z133" si="910">(Y132/12*5*$D132*$G132*$H132*$K132*Z$11)+(Y132/12*4*$E132*$G132*$I132*$K132*Z$12)+(Y132/12*3*$F132*$G132*$I132*$K132*Z$12)</f>
        <v>0</v>
      </c>
      <c r="AA132" s="27">
        <v>0</v>
      </c>
      <c r="AB132" s="27">
        <f t="shared" ref="AB132:AB133" si="911">(AA132/12*5*$D132*$G132*$H132*$K132*AB$11)+(AA132/12*4*$E132*$G132*$I132*$K132*AB$12)+(AA132/12*3*$F132*$G132*$I132*$K132*AB$12)</f>
        <v>0</v>
      </c>
      <c r="AC132" s="27">
        <v>0</v>
      </c>
      <c r="AD132" s="27">
        <f t="shared" ref="AD132:AD133" si="912">(AC132/12*5*$D132*$G132*$H132*$K132*AD$11)+(AC132/12*4*$E132*$G132*$I132*$K132*AD$12)+(AC132/12*3*$F132*$G132*$I132*$K132*AD$12)</f>
        <v>0</v>
      </c>
      <c r="AE132" s="27">
        <v>0</v>
      </c>
      <c r="AF132" s="27">
        <f t="shared" ref="AF132:AF133" si="913">(AE132/12*5*$D132*$G132*$H132*$K132*AF$11)+(AE132/12*4*$E132*$G132*$I132*$K132*AF$12)+(AE132/12*3*$F132*$G132*$I132*$K132*AF$12)</f>
        <v>0</v>
      </c>
      <c r="AG132" s="27">
        <v>0</v>
      </c>
      <c r="AH132" s="27">
        <f t="shared" ref="AH132:AH133" si="914">(AG132/12*5*$D132*$G132*$H132*$K132*AH$11)+(AG132/12*4*$E132*$G132*$I132*$K132*AH$12)+(AG132/12*3*$F132*$G132*$I132*$K132*AH$12)</f>
        <v>0</v>
      </c>
      <c r="AI132" s="27">
        <v>0</v>
      </c>
      <c r="AJ132" s="27">
        <f t="shared" ref="AJ132:AJ133" si="915">(AI132/12*5*$D132*$G132*$H132*$K132*AJ$11)+(AI132/12*4*$E132*$G132*$I132*$K132*AJ$12)+(AI132/12*3*$F132*$G132*$I132*$K132*AJ$12)</f>
        <v>0</v>
      </c>
      <c r="AK132" s="27"/>
      <c r="AL132" s="27">
        <f t="shared" ref="AL132:AL133" si="916">(AK132/12*5*$D132*$G132*$H132*$K132*AL$11)+(AK132/12*4*$E132*$G132*$I132*$K132*AL$12)+(AK132/12*3*$F132*$G132*$I132*$K132*AL$12)</f>
        <v>0</v>
      </c>
      <c r="AM132" s="30">
        <v>0</v>
      </c>
      <c r="AN132" s="27">
        <f t="shared" ref="AN132:AN133" si="917">(AM132/12*5*$D132*$G132*$H132*$K132*AN$11)+(AM132/12*4*$E132*$G132*$I132*$K132*AN$12)+(AM132/12*3*$F132*$G132*$I132*$K132*AN$12)</f>
        <v>0</v>
      </c>
      <c r="AO132" s="31">
        <v>0</v>
      </c>
      <c r="AP132" s="27">
        <f t="shared" ref="AP132:AP133" si="918">(AO132/12*5*$D132*$G132*$H132*$L132*AP$11)+(AO132/12*4*$E132*$G132*$I132*$L132*AP$12)+(AO132/12*3*$F132*$G132*$I132*$L132*AP$12)</f>
        <v>0</v>
      </c>
      <c r="AQ132" s="27">
        <v>0</v>
      </c>
      <c r="AR132" s="27">
        <f t="shared" ref="AR132:AR133" si="919">(AQ132/12*5*$D132*$G132*$H132*$L132*AR$11)+(AQ132/12*4*$E132*$G132*$I132*$L132*AR$12)+(AQ132/12*3*$F132*$G132*$I132*$L132*AR$12)</f>
        <v>0</v>
      </c>
      <c r="AS132" s="27">
        <v>3</v>
      </c>
      <c r="AT132" s="27">
        <f t="shared" ref="AT132:AT133" si="920">(AS132/12*5*$D132*$G132*$H132*$L132*AT$11)+(AS132/12*4*$E132*$G132*$I132*$L132*AT$12)+(AS132/12*3*$F132*$G132*$I132*$L132*AT$13)</f>
        <v>234536.80034400002</v>
      </c>
      <c r="AU132" s="27">
        <v>0</v>
      </c>
      <c r="AV132" s="27">
        <f t="shared" ref="AV132:AV133" si="921">(AU132/12*5*$D132*$G132*$H132*$L132*AV$11)+(AU132/12*4*$E132*$G132*$I132*$L132*AV$12)+(AU132/12*3*$F132*$G132*$I132*$L132*AV$12)</f>
        <v>0</v>
      </c>
      <c r="AW132" s="27"/>
      <c r="AX132" s="27">
        <f t="shared" ref="AX132:AX133" si="922">(AW132/12*5*$D132*$G132*$H132*$K132*AX$11)+(AW132/12*4*$E132*$G132*$I132*$K132*AX$12)+(AW132/12*3*$F132*$G132*$I132*$K132*AX$12)</f>
        <v>0</v>
      </c>
      <c r="AY132" s="27"/>
      <c r="AZ132" s="27">
        <f t="shared" ref="AZ132:AZ133" si="923">(AY132/12*5*$D132*$G132*$H132*$K132*AZ$11)+(AY132/12*4*$E132*$G132*$I132*$K132*AZ$12)+(AY132/12*3*$F132*$G132*$I132*$K132*AZ$12)</f>
        <v>0</v>
      </c>
      <c r="BA132" s="27">
        <v>0</v>
      </c>
      <c r="BB132" s="27">
        <f t="shared" ref="BB132:BB133" si="924">(BA132/12*5*$D132*$G132*$H132*$L132*BB$11)+(BA132/12*4*$E132*$G132*$I132*$L132*BB$12)+(BA132/12*3*$F132*$G132*$I132*$L132*BB$12)</f>
        <v>0</v>
      </c>
      <c r="BC132" s="27">
        <v>0</v>
      </c>
      <c r="BD132" s="27">
        <f t="shared" ref="BD132:BD133" si="925">(BC132/12*5*$D132*$G132*$H132*$K132*BD$11)+(BC132/12*4*$E132*$G132*$I132*$K132*BD$12)+(BC132/12*3*$F132*$G132*$I132*$K132*BD$12)</f>
        <v>0</v>
      </c>
      <c r="BE132" s="27">
        <v>0</v>
      </c>
      <c r="BF132" s="27">
        <f t="shared" ref="BF132:BF133" si="926">(BE132/12*5*$D132*$G132*$H132*$K132*BF$11)+(BE132/12*4*$E132*$G132*$I132*$K132*BF$12)+(BE132/12*3*$F132*$G132*$I132*$K132*BF$12)</f>
        <v>0</v>
      </c>
      <c r="BG132" s="27">
        <v>0</v>
      </c>
      <c r="BH132" s="27">
        <f t="shared" ref="BH132:BH133" si="927">(BG132/12*5*$D132*$G132*$H132*$K132*BH$11)+(BG132/12*4*$E132*$G132*$I132*$K132*BH$12)+(BG132/12*3*$F132*$G132*$I132*$K132*BH$12)</f>
        <v>0</v>
      </c>
      <c r="BI132" s="27">
        <v>0</v>
      </c>
      <c r="BJ132" s="27">
        <f t="shared" ref="BJ132:BJ133" si="928">(BI132/12*5*$D132*$G132*$H132*$L132*BJ$11)+(BI132/12*4*$E132*$G132*$I132*$L132*BJ$12)+(BI132/12*3*$F132*$G132*$I132*$L132*BJ$12)</f>
        <v>0</v>
      </c>
      <c r="BK132" s="27">
        <v>0</v>
      </c>
      <c r="BL132" s="27">
        <f t="shared" ref="BL132:BL133" si="929">(BK132/12*5*$D132*$G132*$H132*$K132*BL$11)+(BK132/12*4*$E132*$G132*$I132*$K132*BL$12)+(BK132/12*3*$F132*$G132*$I132*$K132*BL$12)</f>
        <v>0</v>
      </c>
      <c r="BM132" s="27">
        <v>0</v>
      </c>
      <c r="BN132" s="27">
        <f t="shared" ref="BN132:BN133" si="930">(BM132/12*5*$D132*$G132*$H132*$K132*BN$11)+(BM132/12*4*$E132*$G132*$I132*$K132*BN$12)+(BM132/12*3*$F132*$G132*$I132*$K132*BN$12)</f>
        <v>0</v>
      </c>
      <c r="BO132" s="37">
        <v>0</v>
      </c>
      <c r="BP132" s="27">
        <f t="shared" ref="BP132:BP133" si="931">(BO132/12*5*$D132*$G132*$H132*$L132*BP$11)+(BO132/12*4*$E132*$G132*$I132*$L132*BP$12)+(BO132/12*3*$F132*$G132*$I132*$L132*BP$12)</f>
        <v>0</v>
      </c>
      <c r="BQ132" s="27">
        <v>0</v>
      </c>
      <c r="BR132" s="27">
        <f t="shared" ref="BR132:BR133" si="932">(BQ132/12*5*$D132*$G132*$H132*$L132*BR$11)+(BQ132/12*4*$E132*$G132*$I132*$L132*BR$12)+(BQ132/12*3*$F132*$G132*$I132*$L132*BR$12)</f>
        <v>0</v>
      </c>
      <c r="BS132" s="27">
        <v>0</v>
      </c>
      <c r="BT132" s="27">
        <f t="shared" ref="BT132:BT133" si="933">(BS132/12*5*$D132*$G132*$H132*$K132*BT$11)+(BS132/12*4*$E132*$G132*$I132*$K132*BT$12)+(BS132/12*3*$F132*$G132*$I132*$K132*BT$12)</f>
        <v>0</v>
      </c>
      <c r="BU132" s="27">
        <v>0</v>
      </c>
      <c r="BV132" s="27">
        <f t="shared" ref="BV132:BV133" si="934">(BU132/12*5*$D132*$G132*$H132*$K132*BV$11)+(BU132/12*4*$E132*$G132*$I132*$K132*BV$12)+(BU132/12*3*$F132*$G132*$I132*$K132*BV$12)</f>
        <v>0</v>
      </c>
      <c r="BW132" s="27">
        <v>0</v>
      </c>
      <c r="BX132" s="27">
        <f t="shared" ref="BX132:BX133" si="935">(BW132/12*5*$D132*$G132*$H132*$L132*BX$11)+(BW132/12*4*$E132*$G132*$I132*$L132*BX$12)+(BW132/12*3*$F132*$G132*$I132*$L132*BX$12)</f>
        <v>0</v>
      </c>
      <c r="BY132" s="27"/>
      <c r="BZ132" s="27">
        <f t="shared" ref="BZ132:BZ133" si="936">(BY132/12*5*$D132*$G132*$H132*$L132*BZ$11)+(BY132/12*4*$E132*$G132*$I132*$L132*BZ$12)+(BY132/12*3*$F132*$G132*$I132*$L132*BZ$12)</f>
        <v>0</v>
      </c>
      <c r="CA132" s="27">
        <v>0</v>
      </c>
      <c r="CB132" s="27">
        <f t="shared" ref="CB132:CB133" si="937">(CA132/12*5*$D132*$G132*$H132*$K132*CB$11)+(CA132/12*4*$E132*$G132*$I132*$K132*CB$12)+(CA132/12*3*$F132*$G132*$I132*$K132*CB$12)</f>
        <v>0</v>
      </c>
      <c r="CC132" s="27">
        <v>0</v>
      </c>
      <c r="CD132" s="27">
        <f t="shared" ref="CD132:CD133" si="938">(CC132/12*5*$D132*$G132*$H132*$L132*CD$11)+(CC132/12*4*$E132*$G132*$I132*$L132*CD$12)+(CC132/12*3*$F132*$G132*$I132*$L132*CD$12)</f>
        <v>0</v>
      </c>
      <c r="CE132" s="27">
        <v>0</v>
      </c>
      <c r="CF132" s="27">
        <f t="shared" ref="CF132:CF133" si="939">(CE132/12*5*$D132*$G132*$H132*$K132*CF$11)+(CE132/12*4*$E132*$G132*$I132*$K132*CF$12)+(CE132/12*3*$F132*$G132*$I132*$K132*CF$12)</f>
        <v>0</v>
      </c>
      <c r="CG132" s="27"/>
      <c r="CH132" s="27">
        <f t="shared" ref="CH132:CH133" si="940">(CG132/12*5*$D132*$G132*$H132*$K132*CH$11)+(CG132/12*4*$E132*$G132*$I132*$K132*CH$12)+(CG132/12*3*$F132*$G132*$I132*$K132*CH$12)</f>
        <v>0</v>
      </c>
      <c r="CI132" s="27"/>
      <c r="CJ132" s="27">
        <f t="shared" ref="CJ132:CJ133" si="941">(CI132/12*5*$D132*$G132*$H132*$K132*CJ$11)+(CI132/12*4*$E132*$G132*$I132*$K132*CJ$12)+(CI132/12*3*$F132*$G132*$I132*$K132*CJ$12)</f>
        <v>0</v>
      </c>
      <c r="CK132" s="27"/>
      <c r="CL132" s="27">
        <f t="shared" ref="CL132:CL133" si="942">(CK132/12*5*$D132*$G132*$H132*$K132*CL$11)+(CK132/12*4*$E132*$G132*$I132*$K132*CL$12)+(CK132/12*3*$F132*$G132*$I132*$K132*CL$12)</f>
        <v>0</v>
      </c>
      <c r="CM132" s="27"/>
      <c r="CN132" s="27">
        <f t="shared" ref="CN132:CN133" si="943">(CM132/12*5*$D132*$G132*$H132*$L132*CN$11)+(CM132/12*4*$E132*$G132*$I132*$L132*CN$12)+(CM132/12*3*$F132*$G132*$I132*$L132*CN$12)</f>
        <v>0</v>
      </c>
      <c r="CO132" s="27"/>
      <c r="CP132" s="27">
        <f t="shared" ref="CP132:CP133" si="944">(CO132/12*5*$D132*$G132*$H132*$L132*CP$11)+(CO132/12*4*$E132*$G132*$I132*$L132*CP$12)+(CO132/12*3*$F132*$G132*$I132*$L132*CP$12)</f>
        <v>0</v>
      </c>
      <c r="CQ132" s="32"/>
      <c r="CR132" s="27">
        <f t="shared" ref="CR132:CR133" si="945">(CQ132/12*5*$D132*$G132*$H132*$K132*CR$11)+(CQ132/12*4*$E132*$G132*$I132*$K132*CR$12)+(CQ132/12*3*$F132*$G132*$I132*$K132*CR$12)</f>
        <v>0</v>
      </c>
      <c r="CS132" s="27"/>
      <c r="CT132" s="27">
        <f t="shared" ref="CT132:CT133" si="946">(CS132/12*5*$D132*$G132*$H132*$L132*CT$11)+(CS132/12*4*$E132*$G132*$I132*$L132*CT$12)+(CS132/12*3*$F132*$G132*$I132*$L132*CT$12)</f>
        <v>0</v>
      </c>
      <c r="CU132" s="27"/>
      <c r="CV132" s="27">
        <f t="shared" ref="CV132:CV133" si="947">(CU132/12*5*$D132*$G132*$H132*$L132*CV$11)+(CU132/12*4*$E132*$G132*$I132*$L132*CV$12)+(CU132/12*3*$F132*$G132*$I132*$L132*CV$12)</f>
        <v>0</v>
      </c>
      <c r="CW132" s="27"/>
      <c r="CX132" s="27">
        <f t="shared" ref="CX132:CX133" si="948">(CW132/12*5*$D132*$G132*$H132*$L132*CX$11)+(CW132/12*4*$E132*$G132*$I132*$L132*CX$12)+(CW132/12*3*$F132*$G132*$I132*$L132*CX$12)</f>
        <v>0</v>
      </c>
      <c r="CY132" s="27"/>
      <c r="CZ132" s="27">
        <f t="shared" ref="CZ132:CZ133" si="949">(CY132/12*5*$D132*$G132*$H132*$L132*CZ$11)+(CY132/12*4*$E132*$G132*$I132*$L132*CZ$12)+(CY132/12*3*$F132*$G132*$I132*$L132*CZ$12)</f>
        <v>0</v>
      </c>
      <c r="DA132" s="27"/>
      <c r="DB132" s="27">
        <f t="shared" ref="DB132:DB133" si="950">(DA132/12*5*$D132*$G132*$H132*$L132*DB$11)+(DA132/12*4*$E132*$G132*$I132*$L132*DB$12)+(DA132/12*3*$F132*$G132*$I132*$L132*DB$12)</f>
        <v>0</v>
      </c>
      <c r="DC132" s="27"/>
      <c r="DD132" s="27">
        <f t="shared" ref="DD132:DD133" si="951">(DC132/12*5*$D132*$G132*$H132*$K132*DD$11)+(DC132/12*4*$E132*$G132*$I132*$K132*DD$12)+(DC132/12*3*$F132*$G132*$I132*$K132*DD$12)</f>
        <v>0</v>
      </c>
      <c r="DE132" s="27"/>
      <c r="DF132" s="27">
        <f t="shared" ref="DF132:DF133" si="952">(DE132/12*5*$D132*$G132*$H132*$K132*DF$11)+(DE132/12*4*$E132*$G132*$I132*$K132*DF$12)+(DE132/12*3*$F132*$G132*$I132*$K132*DF$12)</f>
        <v>0</v>
      </c>
      <c r="DG132" s="27"/>
      <c r="DH132" s="27">
        <f t="shared" ref="DH132:DH133" si="953">(DG132/12*5*$D132*$G132*$H132*$L132*DH$11)+(DG132/12*4*$E132*$G132*$I132*$L132*DH$12)+(DG132/12*3*$F132*$G132*$I132*$L132*DH$12)</f>
        <v>0</v>
      </c>
      <c r="DI132" s="27"/>
      <c r="DJ132" s="27">
        <f t="shared" ref="DJ132:DJ133" si="954">(DI132/12*5*$D132*$G132*$H132*$L132*DJ$11)+(DI132/12*4*$E132*$G132*$I132*$L132*DJ$12)+(DI132/12*3*$F132*$G132*$I132*$L132*DJ$12)</f>
        <v>0</v>
      </c>
      <c r="DK132" s="27"/>
      <c r="DL132" s="27">
        <f t="shared" ref="DL132:DL133" si="955">(DK132/12*5*$D132*$G132*$H132*$M132*DL$11)+(DK132/12*4*$E132*$G132*$I132*$M132*DL$12)+(DK132/12*3*$F132*$G132*$I132*$M132*DL$12)</f>
        <v>0</v>
      </c>
      <c r="DM132" s="27"/>
      <c r="DN132" s="27">
        <f t="shared" si="794"/>
        <v>0</v>
      </c>
      <c r="DO132" s="27"/>
      <c r="DP132" s="27">
        <f t="shared" si="566"/>
        <v>0</v>
      </c>
      <c r="DQ132" s="27">
        <f t="shared" si="850"/>
        <v>16</v>
      </c>
      <c r="DR132" s="27">
        <f t="shared" si="850"/>
        <v>1113800.5690606667</v>
      </c>
      <c r="DS132" s="38">
        <f t="shared" si="851"/>
        <v>16</v>
      </c>
      <c r="DT132" s="67">
        <f t="shared" si="569"/>
        <v>1</v>
      </c>
    </row>
    <row r="133" spans="1:124" ht="30" customHeight="1" x14ac:dyDescent="0.25">
      <c r="A133" s="77"/>
      <c r="B133" s="35">
        <v>104</v>
      </c>
      <c r="C133" s="23" t="s">
        <v>258</v>
      </c>
      <c r="D133" s="79">
        <f t="shared" si="570"/>
        <v>19063</v>
      </c>
      <c r="E133" s="80">
        <v>18530</v>
      </c>
      <c r="F133" s="80">
        <v>18715</v>
      </c>
      <c r="G133" s="24">
        <v>1.02</v>
      </c>
      <c r="H133" s="25">
        <v>1</v>
      </c>
      <c r="I133" s="25">
        <v>1</v>
      </c>
      <c r="J133" s="26"/>
      <c r="K133" s="24">
        <v>1.4</v>
      </c>
      <c r="L133" s="24">
        <v>1.68</v>
      </c>
      <c r="M133" s="24">
        <v>2.23</v>
      </c>
      <c r="N133" s="24">
        <v>2.57</v>
      </c>
      <c r="O133" s="27">
        <v>4</v>
      </c>
      <c r="P133" s="27">
        <f t="shared" si="905"/>
        <v>114030.39339999999</v>
      </c>
      <c r="Q133" s="27">
        <v>67</v>
      </c>
      <c r="R133" s="27">
        <f t="shared" si="906"/>
        <v>1910009.0894500001</v>
      </c>
      <c r="S133" s="27">
        <v>0</v>
      </c>
      <c r="T133" s="27">
        <f t="shared" si="907"/>
        <v>0</v>
      </c>
      <c r="U133" s="27"/>
      <c r="V133" s="27">
        <f t="shared" si="908"/>
        <v>0</v>
      </c>
      <c r="W133" s="27">
        <v>0</v>
      </c>
      <c r="X133" s="27">
        <f t="shared" si="909"/>
        <v>0</v>
      </c>
      <c r="Y133" s="27">
        <v>0</v>
      </c>
      <c r="Z133" s="27">
        <f t="shared" si="910"/>
        <v>0</v>
      </c>
      <c r="AA133" s="27">
        <v>0</v>
      </c>
      <c r="AB133" s="27">
        <f t="shared" si="911"/>
        <v>0</v>
      </c>
      <c r="AC133" s="27">
        <v>0</v>
      </c>
      <c r="AD133" s="27">
        <f t="shared" si="912"/>
        <v>0</v>
      </c>
      <c r="AE133" s="27">
        <v>0</v>
      </c>
      <c r="AF133" s="27">
        <f t="shared" si="913"/>
        <v>0</v>
      </c>
      <c r="AG133" s="27">
        <v>0</v>
      </c>
      <c r="AH133" s="27">
        <f t="shared" si="914"/>
        <v>0</v>
      </c>
      <c r="AI133" s="27">
        <v>1</v>
      </c>
      <c r="AJ133" s="27">
        <f t="shared" si="915"/>
        <v>24273.042849999998</v>
      </c>
      <c r="AK133" s="27"/>
      <c r="AL133" s="27">
        <f t="shared" si="916"/>
        <v>0</v>
      </c>
      <c r="AM133" s="30">
        <v>0</v>
      </c>
      <c r="AN133" s="27">
        <f t="shared" si="917"/>
        <v>0</v>
      </c>
      <c r="AO133" s="31">
        <v>5</v>
      </c>
      <c r="AP133" s="27">
        <f t="shared" si="918"/>
        <v>164757.25644</v>
      </c>
      <c r="AQ133" s="27"/>
      <c r="AR133" s="27">
        <f t="shared" si="919"/>
        <v>0</v>
      </c>
      <c r="AS133" s="27">
        <v>18</v>
      </c>
      <c r="AT133" s="27">
        <f t="shared" si="920"/>
        <v>593126.12318400003</v>
      </c>
      <c r="AU133" s="27">
        <v>0</v>
      </c>
      <c r="AV133" s="27">
        <f t="shared" si="921"/>
        <v>0</v>
      </c>
      <c r="AW133" s="27"/>
      <c r="AX133" s="27">
        <f t="shared" si="922"/>
        <v>0</v>
      </c>
      <c r="AY133" s="27"/>
      <c r="AZ133" s="27">
        <f t="shared" si="923"/>
        <v>0</v>
      </c>
      <c r="BA133" s="27">
        <v>0</v>
      </c>
      <c r="BB133" s="27">
        <f t="shared" si="924"/>
        <v>0</v>
      </c>
      <c r="BC133" s="27">
        <v>0</v>
      </c>
      <c r="BD133" s="27">
        <f t="shared" si="925"/>
        <v>0</v>
      </c>
      <c r="BE133" s="27">
        <v>0</v>
      </c>
      <c r="BF133" s="27">
        <f t="shared" si="926"/>
        <v>0</v>
      </c>
      <c r="BG133" s="27">
        <v>0</v>
      </c>
      <c r="BH133" s="27">
        <f t="shared" si="927"/>
        <v>0</v>
      </c>
      <c r="BI133" s="27">
        <v>0</v>
      </c>
      <c r="BJ133" s="27">
        <f t="shared" si="928"/>
        <v>0</v>
      </c>
      <c r="BK133" s="27">
        <v>0</v>
      </c>
      <c r="BL133" s="27">
        <f t="shared" si="929"/>
        <v>0</v>
      </c>
      <c r="BM133" s="27">
        <v>0</v>
      </c>
      <c r="BN133" s="27">
        <f t="shared" si="930"/>
        <v>0</v>
      </c>
      <c r="BO133" s="37">
        <v>0</v>
      </c>
      <c r="BP133" s="27">
        <f t="shared" si="931"/>
        <v>0</v>
      </c>
      <c r="BQ133" s="27">
        <v>0</v>
      </c>
      <c r="BR133" s="27">
        <f t="shared" si="932"/>
        <v>0</v>
      </c>
      <c r="BS133" s="27">
        <v>0</v>
      </c>
      <c r="BT133" s="27">
        <f t="shared" si="933"/>
        <v>0</v>
      </c>
      <c r="BU133" s="27">
        <v>0</v>
      </c>
      <c r="BV133" s="27">
        <f t="shared" si="934"/>
        <v>0</v>
      </c>
      <c r="BW133" s="27">
        <v>0</v>
      </c>
      <c r="BX133" s="27">
        <f t="shared" si="935"/>
        <v>0</v>
      </c>
      <c r="BY133" s="27"/>
      <c r="BZ133" s="27">
        <f t="shared" si="936"/>
        <v>0</v>
      </c>
      <c r="CA133" s="27">
        <v>0</v>
      </c>
      <c r="CB133" s="27">
        <f t="shared" si="937"/>
        <v>0</v>
      </c>
      <c r="CC133" s="27">
        <v>3</v>
      </c>
      <c r="CD133" s="27">
        <f t="shared" si="938"/>
        <v>87941.009519999992</v>
      </c>
      <c r="CE133" s="27">
        <v>0</v>
      </c>
      <c r="CF133" s="27">
        <f t="shared" si="939"/>
        <v>0</v>
      </c>
      <c r="CG133" s="27"/>
      <c r="CH133" s="27">
        <f t="shared" si="940"/>
        <v>0</v>
      </c>
      <c r="CI133" s="27"/>
      <c r="CJ133" s="27">
        <f t="shared" si="941"/>
        <v>0</v>
      </c>
      <c r="CK133" s="27"/>
      <c r="CL133" s="27">
        <f t="shared" si="942"/>
        <v>0</v>
      </c>
      <c r="CM133" s="27">
        <v>2</v>
      </c>
      <c r="CN133" s="27">
        <f t="shared" si="943"/>
        <v>65331.241331999991</v>
      </c>
      <c r="CO133" s="27">
        <v>1</v>
      </c>
      <c r="CP133" s="27">
        <f t="shared" si="944"/>
        <v>37552.899257999998</v>
      </c>
      <c r="CQ133" s="32"/>
      <c r="CR133" s="27">
        <f t="shared" si="945"/>
        <v>0</v>
      </c>
      <c r="CS133" s="27"/>
      <c r="CT133" s="27">
        <f t="shared" si="946"/>
        <v>0</v>
      </c>
      <c r="CU133" s="27"/>
      <c r="CV133" s="27">
        <f t="shared" si="947"/>
        <v>0</v>
      </c>
      <c r="CW133" s="27"/>
      <c r="CX133" s="27">
        <f t="shared" si="948"/>
        <v>0</v>
      </c>
      <c r="CY133" s="27"/>
      <c r="CZ133" s="27">
        <f t="shared" si="949"/>
        <v>0</v>
      </c>
      <c r="DA133" s="27">
        <v>3</v>
      </c>
      <c r="DB133" s="27">
        <f t="shared" si="950"/>
        <v>110314.86568199999</v>
      </c>
      <c r="DC133" s="27"/>
      <c r="DD133" s="27">
        <f t="shared" si="951"/>
        <v>0</v>
      </c>
      <c r="DE133" s="27"/>
      <c r="DF133" s="27">
        <f t="shared" si="952"/>
        <v>0</v>
      </c>
      <c r="DG133" s="27"/>
      <c r="DH133" s="27">
        <f t="shared" si="953"/>
        <v>0</v>
      </c>
      <c r="DI133" s="27"/>
      <c r="DJ133" s="27">
        <f t="shared" si="954"/>
        <v>0</v>
      </c>
      <c r="DK133" s="27"/>
      <c r="DL133" s="27">
        <f t="shared" si="955"/>
        <v>0</v>
      </c>
      <c r="DM133" s="27"/>
      <c r="DN133" s="27">
        <f t="shared" si="794"/>
        <v>0</v>
      </c>
      <c r="DO133" s="27"/>
      <c r="DP133" s="27">
        <f t="shared" si="566"/>
        <v>0</v>
      </c>
      <c r="DQ133" s="27">
        <f t="shared" si="850"/>
        <v>104</v>
      </c>
      <c r="DR133" s="27">
        <f t="shared" si="850"/>
        <v>3107335.921116</v>
      </c>
      <c r="DS133" s="38">
        <f t="shared" si="851"/>
        <v>104</v>
      </c>
      <c r="DT133" s="67">
        <f t="shared" si="569"/>
        <v>1</v>
      </c>
    </row>
    <row r="134" spans="1:124" ht="15.75" customHeight="1" x14ac:dyDescent="0.25">
      <c r="A134" s="77">
        <v>17</v>
      </c>
      <c r="B134" s="34"/>
      <c r="C134" s="53" t="s">
        <v>259</v>
      </c>
      <c r="D134" s="79">
        <f t="shared" si="570"/>
        <v>19063</v>
      </c>
      <c r="E134" s="80">
        <v>18530</v>
      </c>
      <c r="F134" s="80">
        <v>18715</v>
      </c>
      <c r="G134" s="56">
        <v>2.96</v>
      </c>
      <c r="H134" s="25"/>
      <c r="I134" s="25"/>
      <c r="J134" s="26"/>
      <c r="K134" s="24">
        <v>1.4</v>
      </c>
      <c r="L134" s="24">
        <v>1.68</v>
      </c>
      <c r="M134" s="24">
        <v>2.23</v>
      </c>
      <c r="N134" s="24">
        <v>2.57</v>
      </c>
      <c r="O134" s="34">
        <f t="shared" ref="O134:BZ134" si="956">SUM(O135:O141)</f>
        <v>0</v>
      </c>
      <c r="P134" s="34">
        <f t="shared" si="956"/>
        <v>0</v>
      </c>
      <c r="Q134" s="34">
        <f t="shared" si="956"/>
        <v>0</v>
      </c>
      <c r="R134" s="34">
        <f t="shared" si="956"/>
        <v>0</v>
      </c>
      <c r="S134" s="34">
        <v>0</v>
      </c>
      <c r="T134" s="34">
        <f t="shared" ref="T134" si="957">SUM(T135:T141)</f>
        <v>0</v>
      </c>
      <c r="U134" s="34">
        <f t="shared" si="956"/>
        <v>0</v>
      </c>
      <c r="V134" s="34">
        <f t="shared" si="956"/>
        <v>0</v>
      </c>
      <c r="W134" s="34">
        <f t="shared" si="956"/>
        <v>0</v>
      </c>
      <c r="X134" s="34">
        <f t="shared" si="956"/>
        <v>0</v>
      </c>
      <c r="Y134" s="34">
        <f t="shared" si="956"/>
        <v>0</v>
      </c>
      <c r="Z134" s="34">
        <f t="shared" si="956"/>
        <v>0</v>
      </c>
      <c r="AA134" s="34">
        <f t="shared" si="956"/>
        <v>0</v>
      </c>
      <c r="AB134" s="34">
        <f t="shared" si="956"/>
        <v>0</v>
      </c>
      <c r="AC134" s="34">
        <f t="shared" si="956"/>
        <v>0</v>
      </c>
      <c r="AD134" s="34">
        <f t="shared" si="956"/>
        <v>0</v>
      </c>
      <c r="AE134" s="34">
        <f t="shared" si="956"/>
        <v>1405</v>
      </c>
      <c r="AF134" s="34">
        <f t="shared" si="956"/>
        <v>181612690.95666668</v>
      </c>
      <c r="AG134" s="34">
        <f t="shared" si="956"/>
        <v>6</v>
      </c>
      <c r="AH134" s="34">
        <f t="shared" si="956"/>
        <v>429290.89280000003</v>
      </c>
      <c r="AI134" s="34">
        <f t="shared" si="956"/>
        <v>0</v>
      </c>
      <c r="AJ134" s="34">
        <f t="shared" si="956"/>
        <v>0</v>
      </c>
      <c r="AK134" s="34">
        <f t="shared" si="956"/>
        <v>0</v>
      </c>
      <c r="AL134" s="34">
        <f t="shared" si="956"/>
        <v>0</v>
      </c>
      <c r="AM134" s="34">
        <f t="shared" si="956"/>
        <v>0</v>
      </c>
      <c r="AN134" s="34">
        <f t="shared" si="956"/>
        <v>0</v>
      </c>
      <c r="AO134" s="34">
        <f t="shared" si="956"/>
        <v>54</v>
      </c>
      <c r="AP134" s="34">
        <f t="shared" si="956"/>
        <v>3500284.0657399995</v>
      </c>
      <c r="AQ134" s="34">
        <f t="shared" si="956"/>
        <v>0</v>
      </c>
      <c r="AR134" s="34">
        <f t="shared" si="956"/>
        <v>0</v>
      </c>
      <c r="AS134" s="34">
        <f t="shared" si="956"/>
        <v>156</v>
      </c>
      <c r="AT134" s="34">
        <f t="shared" si="956"/>
        <v>34925824.716350399</v>
      </c>
      <c r="AU134" s="34">
        <f t="shared" si="956"/>
        <v>0</v>
      </c>
      <c r="AV134" s="34">
        <f t="shared" si="956"/>
        <v>0</v>
      </c>
      <c r="AW134" s="34">
        <f t="shared" si="956"/>
        <v>0</v>
      </c>
      <c r="AX134" s="34">
        <f t="shared" si="956"/>
        <v>0</v>
      </c>
      <c r="AY134" s="34">
        <f t="shared" si="956"/>
        <v>0</v>
      </c>
      <c r="AZ134" s="34">
        <f t="shared" si="956"/>
        <v>0</v>
      </c>
      <c r="BA134" s="34">
        <f t="shared" si="956"/>
        <v>0</v>
      </c>
      <c r="BB134" s="34">
        <f t="shared" si="956"/>
        <v>0</v>
      </c>
      <c r="BC134" s="34">
        <f t="shared" si="956"/>
        <v>0</v>
      </c>
      <c r="BD134" s="34">
        <f t="shared" si="956"/>
        <v>0</v>
      </c>
      <c r="BE134" s="34">
        <f t="shared" si="956"/>
        <v>0</v>
      </c>
      <c r="BF134" s="34">
        <f t="shared" si="956"/>
        <v>0</v>
      </c>
      <c r="BG134" s="34">
        <f t="shared" si="956"/>
        <v>0</v>
      </c>
      <c r="BH134" s="34">
        <f t="shared" si="956"/>
        <v>0</v>
      </c>
      <c r="BI134" s="34">
        <f t="shared" si="956"/>
        <v>0</v>
      </c>
      <c r="BJ134" s="34">
        <f t="shared" si="956"/>
        <v>0</v>
      </c>
      <c r="BK134" s="34">
        <f t="shared" si="956"/>
        <v>2</v>
      </c>
      <c r="BL134" s="34">
        <f t="shared" si="956"/>
        <v>78222.714954999989</v>
      </c>
      <c r="BM134" s="34">
        <f t="shared" si="956"/>
        <v>0</v>
      </c>
      <c r="BN134" s="34">
        <f t="shared" si="956"/>
        <v>0</v>
      </c>
      <c r="BO134" s="34">
        <f t="shared" si="956"/>
        <v>0</v>
      </c>
      <c r="BP134" s="34">
        <f t="shared" si="956"/>
        <v>0</v>
      </c>
      <c r="BQ134" s="34">
        <f t="shared" si="956"/>
        <v>678</v>
      </c>
      <c r="BR134" s="34">
        <f t="shared" si="956"/>
        <v>61258065.325043991</v>
      </c>
      <c r="BS134" s="34">
        <f t="shared" si="956"/>
        <v>20</v>
      </c>
      <c r="BT134" s="34">
        <f t="shared" si="956"/>
        <v>772597.21326666651</v>
      </c>
      <c r="BU134" s="34">
        <f t="shared" si="956"/>
        <v>0</v>
      </c>
      <c r="BV134" s="34">
        <f t="shared" si="956"/>
        <v>0</v>
      </c>
      <c r="BW134" s="34">
        <f t="shared" si="956"/>
        <v>0</v>
      </c>
      <c r="BX134" s="34">
        <f t="shared" si="956"/>
        <v>0</v>
      </c>
      <c r="BY134" s="34">
        <f t="shared" si="956"/>
        <v>0</v>
      </c>
      <c r="BZ134" s="34">
        <f t="shared" si="956"/>
        <v>0</v>
      </c>
      <c r="CA134" s="34">
        <f t="shared" ref="CA134:DS134" si="958">SUM(CA135:CA141)</f>
        <v>0</v>
      </c>
      <c r="CB134" s="34">
        <f t="shared" si="958"/>
        <v>0</v>
      </c>
      <c r="CC134" s="34">
        <f t="shared" si="958"/>
        <v>0</v>
      </c>
      <c r="CD134" s="34">
        <f t="shared" si="958"/>
        <v>0</v>
      </c>
      <c r="CE134" s="34">
        <f t="shared" si="958"/>
        <v>0</v>
      </c>
      <c r="CF134" s="34">
        <f t="shared" si="958"/>
        <v>0</v>
      </c>
      <c r="CG134" s="34">
        <f t="shared" si="958"/>
        <v>0</v>
      </c>
      <c r="CH134" s="34">
        <f t="shared" si="958"/>
        <v>0</v>
      </c>
      <c r="CI134" s="34">
        <f t="shared" si="958"/>
        <v>0</v>
      </c>
      <c r="CJ134" s="34">
        <f t="shared" si="958"/>
        <v>0</v>
      </c>
      <c r="CK134" s="34">
        <f t="shared" si="958"/>
        <v>9</v>
      </c>
      <c r="CL134" s="34">
        <f t="shared" si="958"/>
        <v>553049.97439999995</v>
      </c>
      <c r="CM134" s="34">
        <f t="shared" si="958"/>
        <v>3</v>
      </c>
      <c r="CN134" s="34">
        <f t="shared" si="958"/>
        <v>184464.68140799997</v>
      </c>
      <c r="CO134" s="34">
        <f t="shared" si="958"/>
        <v>25</v>
      </c>
      <c r="CP134" s="34">
        <f t="shared" si="958"/>
        <v>2652928.2497382001</v>
      </c>
      <c r="CQ134" s="47">
        <f t="shared" si="958"/>
        <v>0</v>
      </c>
      <c r="CR134" s="34">
        <f t="shared" si="958"/>
        <v>0</v>
      </c>
      <c r="CS134" s="34">
        <f t="shared" si="958"/>
        <v>19</v>
      </c>
      <c r="CT134" s="34">
        <f t="shared" si="958"/>
        <v>1291965.5578367996</v>
      </c>
      <c r="CU134" s="34">
        <f t="shared" si="958"/>
        <v>0</v>
      </c>
      <c r="CV134" s="34">
        <f t="shared" si="958"/>
        <v>0</v>
      </c>
      <c r="CW134" s="34">
        <f t="shared" si="958"/>
        <v>37</v>
      </c>
      <c r="CX134" s="34">
        <f t="shared" si="958"/>
        <v>2196275.2441433999</v>
      </c>
      <c r="CY134" s="34">
        <f t="shared" si="958"/>
        <v>0</v>
      </c>
      <c r="CZ134" s="34">
        <f t="shared" si="958"/>
        <v>0</v>
      </c>
      <c r="DA134" s="34">
        <f t="shared" si="958"/>
        <v>23</v>
      </c>
      <c r="DB134" s="34">
        <f t="shared" si="958"/>
        <v>2455551.2291057999</v>
      </c>
      <c r="DC134" s="34">
        <f t="shared" si="958"/>
        <v>19</v>
      </c>
      <c r="DD134" s="34">
        <f t="shared" si="958"/>
        <v>835962.2592999998</v>
      </c>
      <c r="DE134" s="34">
        <f t="shared" si="958"/>
        <v>15</v>
      </c>
      <c r="DF134" s="34">
        <f t="shared" si="958"/>
        <v>638528.59857499995</v>
      </c>
      <c r="DG134" s="34">
        <f t="shared" si="958"/>
        <v>0</v>
      </c>
      <c r="DH134" s="34">
        <f t="shared" si="958"/>
        <v>0</v>
      </c>
      <c r="DI134" s="34">
        <f t="shared" si="958"/>
        <v>0</v>
      </c>
      <c r="DJ134" s="34">
        <f t="shared" si="958"/>
        <v>0</v>
      </c>
      <c r="DK134" s="34">
        <f t="shared" si="958"/>
        <v>0</v>
      </c>
      <c r="DL134" s="34">
        <f t="shared" si="958"/>
        <v>0</v>
      </c>
      <c r="DM134" s="34">
        <f t="shared" si="958"/>
        <v>0</v>
      </c>
      <c r="DN134" s="34">
        <f t="shared" si="958"/>
        <v>0</v>
      </c>
      <c r="DO134" s="34">
        <f t="shared" si="958"/>
        <v>0</v>
      </c>
      <c r="DP134" s="34">
        <f t="shared" si="958"/>
        <v>0</v>
      </c>
      <c r="DQ134" s="34">
        <f t="shared" si="958"/>
        <v>2471</v>
      </c>
      <c r="DR134" s="34">
        <f t="shared" si="958"/>
        <v>293385701.67932987</v>
      </c>
      <c r="DS134" s="34">
        <f t="shared" si="958"/>
        <v>2649.85</v>
      </c>
      <c r="DT134" s="54">
        <f t="shared" ref="DT134" si="959">SUM(DS134/DQ134)</f>
        <v>1.0723796033994335</v>
      </c>
    </row>
    <row r="135" spans="1:124" ht="35.25" customHeight="1" x14ac:dyDescent="0.25">
      <c r="A135" s="77">
        <v>1.1499999999999999</v>
      </c>
      <c r="B135" s="35">
        <v>105</v>
      </c>
      <c r="C135" s="23" t="s">
        <v>260</v>
      </c>
      <c r="D135" s="79">
        <f t="shared" si="570"/>
        <v>19063</v>
      </c>
      <c r="E135" s="80">
        <v>18530</v>
      </c>
      <c r="F135" s="80">
        <v>18715</v>
      </c>
      <c r="G135" s="36">
        <v>4.21</v>
      </c>
      <c r="H135" s="25">
        <v>1.2</v>
      </c>
      <c r="I135" s="25">
        <v>1.2</v>
      </c>
      <c r="J135" s="26"/>
      <c r="K135" s="24">
        <v>1.4</v>
      </c>
      <c r="L135" s="24">
        <v>1.68</v>
      </c>
      <c r="M135" s="24">
        <v>2.23</v>
      </c>
      <c r="N135" s="24">
        <v>2.57</v>
      </c>
      <c r="O135" s="27">
        <v>0</v>
      </c>
      <c r="P135" s="27">
        <f t="shared" ref="P135:P141" si="960">(O135/12*5*$D135*$G135*$H135*$K135*P$11)+(O135/12*4*$E135*$G135*$I135*$K135*P$12)+(O135/12*3*$F135*$G135*$I135*$K135*P$12)</f>
        <v>0</v>
      </c>
      <c r="Q135" s="27">
        <v>0</v>
      </c>
      <c r="R135" s="27">
        <f t="shared" ref="R135:R141" si="961">(Q135/12*5*$D135*$G135*$H135*$K135*R$11)+(Q135/12*4*$E135*$G135*$I135*$K135*R$12)+(Q135/12*3*$F135*$G135*$I135*$K135*R$12)</f>
        <v>0</v>
      </c>
      <c r="S135" s="27">
        <v>0</v>
      </c>
      <c r="T135" s="27">
        <f t="shared" ref="T135:T141" si="962">(S135/12*5*$D135*$G135*$H135*$K135*T$11)+(S135/12*4*$E135*$G135*$I135*$K135*T$12)+(S135/12*3*$F135*$G135*$I135*$K135*T$12)</f>
        <v>0</v>
      </c>
      <c r="U135" s="27"/>
      <c r="V135" s="27">
        <f t="shared" ref="V135:V141" si="963">(U135/12*5*$D135*$G135*$H135*$K135*V$11)+(U135/12*4*$E135*$G135*$I135*$K135*V$12)+(U135/12*3*$F135*$G135*$I135*$K135*V$12)</f>
        <v>0</v>
      </c>
      <c r="W135" s="27">
        <v>0</v>
      </c>
      <c r="X135" s="27">
        <f t="shared" ref="X135:X141" si="964">(W135/12*5*$D135*$G135*$H135*$K135*X$11)+(W135/12*4*$E135*$G135*$I135*$K135*X$12)+(W135/12*3*$F135*$G135*$I135*$K135*X$12)</f>
        <v>0</v>
      </c>
      <c r="Y135" s="27">
        <v>0</v>
      </c>
      <c r="Z135" s="27">
        <f t="shared" ref="Z135:Z141" si="965">(Y135/12*5*$D135*$G135*$H135*$K135*Z$11)+(Y135/12*4*$E135*$G135*$I135*$K135*Z$12)+(Y135/12*3*$F135*$G135*$I135*$K135*Z$12)</f>
        <v>0</v>
      </c>
      <c r="AA135" s="27">
        <v>0</v>
      </c>
      <c r="AB135" s="27">
        <f t="shared" ref="AB135:AB141" si="966">(AA135/12*5*$D135*$G135*$H135*$K135*AB$11)+(AA135/12*4*$E135*$G135*$I135*$K135*AB$12)+(AA135/12*3*$F135*$G135*$I135*$K135*AB$12)</f>
        <v>0</v>
      </c>
      <c r="AC135" s="27">
        <v>0</v>
      </c>
      <c r="AD135" s="27">
        <f t="shared" ref="AD135:AD141" si="967">(AC135/12*5*$D135*$G135*$H135*$K135*AD$11)+(AC135/12*4*$E135*$G135*$I135*$K135*AD$12)+(AC135/12*3*$F135*$G135*$I135*$K135*AD$12)</f>
        <v>0</v>
      </c>
      <c r="AE135" s="27">
        <v>396</v>
      </c>
      <c r="AF135" s="27">
        <f t="shared" ref="AF135:AF141" si="968">(AE135/12*5*$D135*$G135*$H135*$K135*AF$11)+(AE135/12*4*$E135*$G135*$I135*$K135*AF$12)+(AE135/12*3*$F135*$G135*$I135*$K135*AF$12)</f>
        <v>65813641.739999987</v>
      </c>
      <c r="AG135" s="27">
        <v>0</v>
      </c>
      <c r="AH135" s="27">
        <f t="shared" ref="AH135:AH141" si="969">(AG135/12*5*$D135*$G135*$H135*$K135*AH$11)+(AG135/12*4*$E135*$G135*$I135*$K135*AH$12)+(AG135/12*3*$F135*$G135*$I135*$K135*AH$12)</f>
        <v>0</v>
      </c>
      <c r="AI135" s="27">
        <v>0</v>
      </c>
      <c r="AJ135" s="27">
        <f t="shared" ref="AJ135:AJ141" si="970">(AI135/12*5*$D135*$G135*$H135*$K135*AJ$11)+(AI135/12*4*$E135*$G135*$I135*$K135*AJ$12)+(AI135/12*3*$F135*$G135*$I135*$K135*AJ$12)</f>
        <v>0</v>
      </c>
      <c r="AK135" s="27"/>
      <c r="AL135" s="27">
        <f t="shared" ref="AL135:AL141" si="971">(AK135/12*5*$D135*$G135*$H135*$K135*AL$11)+(AK135/12*4*$E135*$G135*$I135*$K135*AL$12)+(AK135/12*3*$F135*$G135*$I135*$K135*AL$12)</f>
        <v>0</v>
      </c>
      <c r="AM135" s="30">
        <v>0</v>
      </c>
      <c r="AN135" s="27">
        <f t="shared" ref="AN135:AN141" si="972">(AM135/12*5*$D135*$G135*$H135*$K135*AN$11)+(AM135/12*4*$E135*$G135*$I135*$K135*AN$12)+(AM135/12*3*$F135*$G135*$I135*$K135*AN$12)</f>
        <v>0</v>
      </c>
      <c r="AO135" s="31">
        <v>0</v>
      </c>
      <c r="AP135" s="27">
        <f t="shared" ref="AP135:AP141" si="973">(AO135/12*5*$D135*$G135*$H135*$L135*AP$11)+(AO135/12*4*$E135*$G135*$I135*$L135*AP$12)+(AO135/12*3*$F135*$G135*$I135*$L135*AP$12)</f>
        <v>0</v>
      </c>
      <c r="AQ135" s="27">
        <v>0</v>
      </c>
      <c r="AR135" s="27">
        <f t="shared" ref="AR135:AR141" si="974">(AQ135/12*5*$D135*$G135*$H135*$L135*AR$11)+(AQ135/12*4*$E135*$G135*$I135*$L135*AR$12)+(AQ135/12*3*$F135*$G135*$I135*$L135*AR$12)</f>
        <v>0</v>
      </c>
      <c r="AS135" s="27">
        <v>47</v>
      </c>
      <c r="AT135" s="27">
        <f t="shared" ref="AT135:AT141" si="975">(AS135/12*5*$D135*$G135*$H135*$L135*AT$11)+(AS135/12*4*$E135*$G135*$I135*$L135*AT$12)+(AS135/12*3*$F135*$G135*$I135*$L135*AT$13)</f>
        <v>7670710.1957135992</v>
      </c>
      <c r="AU135" s="27">
        <v>0</v>
      </c>
      <c r="AV135" s="27">
        <f t="shared" ref="AV135:AV141" si="976">(AU135/12*5*$D135*$G135*$H135*$L135*AV$11)+(AU135/12*4*$E135*$G135*$I135*$L135*AV$12)+(AU135/12*3*$F135*$G135*$I135*$L135*AV$12)</f>
        <v>0</v>
      </c>
      <c r="AW135" s="27"/>
      <c r="AX135" s="27">
        <f t="shared" ref="AX135:AX141" si="977">(AW135/12*5*$D135*$G135*$H135*$K135*AX$11)+(AW135/12*4*$E135*$G135*$I135*$K135*AX$12)+(AW135/12*3*$F135*$G135*$I135*$K135*AX$12)</f>
        <v>0</v>
      </c>
      <c r="AY135" s="27"/>
      <c r="AZ135" s="27">
        <f t="shared" ref="AZ135:AZ141" si="978">(AY135/12*5*$D135*$G135*$H135*$K135*AZ$11)+(AY135/12*4*$E135*$G135*$I135*$K135*AZ$12)+(AY135/12*3*$F135*$G135*$I135*$K135*AZ$12)</f>
        <v>0</v>
      </c>
      <c r="BA135" s="27">
        <v>0</v>
      </c>
      <c r="BB135" s="27">
        <f t="shared" ref="BB135:BB141" si="979">(BA135/12*5*$D135*$G135*$H135*$L135*BB$11)+(BA135/12*4*$E135*$G135*$I135*$L135*BB$12)+(BA135/12*3*$F135*$G135*$I135*$L135*BB$12)</f>
        <v>0</v>
      </c>
      <c r="BC135" s="27">
        <v>0</v>
      </c>
      <c r="BD135" s="27">
        <f t="shared" ref="BD135:BD141" si="980">(BC135/12*5*$D135*$G135*$H135*$K135*BD$11)+(BC135/12*4*$E135*$G135*$I135*$K135*BD$12)+(BC135/12*3*$F135*$G135*$I135*$K135*BD$12)</f>
        <v>0</v>
      </c>
      <c r="BE135" s="27">
        <v>0</v>
      </c>
      <c r="BF135" s="27">
        <f t="shared" ref="BF135:BF141" si="981">(BE135/12*5*$D135*$G135*$H135*$K135*BF$11)+(BE135/12*4*$E135*$G135*$I135*$K135*BF$12)+(BE135/12*3*$F135*$G135*$I135*$K135*BF$12)</f>
        <v>0</v>
      </c>
      <c r="BG135" s="27">
        <v>0</v>
      </c>
      <c r="BH135" s="27">
        <f t="shared" ref="BH135:BH141" si="982">(BG135/12*5*$D135*$G135*$H135*$K135*BH$11)+(BG135/12*4*$E135*$G135*$I135*$K135*BH$12)+(BG135/12*3*$F135*$G135*$I135*$K135*BH$12)</f>
        <v>0</v>
      </c>
      <c r="BI135" s="27">
        <v>0</v>
      </c>
      <c r="BJ135" s="27">
        <f t="shared" ref="BJ135:BJ141" si="983">(BI135/12*5*$D135*$G135*$H135*$L135*BJ$11)+(BI135/12*4*$E135*$G135*$I135*$L135*BJ$12)+(BI135/12*3*$F135*$G135*$I135*$L135*BJ$12)</f>
        <v>0</v>
      </c>
      <c r="BK135" s="27">
        <v>0</v>
      </c>
      <c r="BL135" s="27">
        <f t="shared" ref="BL135:BL141" si="984">(BK135/12*5*$D135*$G135*$H135*$K135*BL$11)+(BK135/12*4*$E135*$G135*$I135*$K135*BL$12)+(BK135/12*3*$F135*$G135*$I135*$K135*BL$12)</f>
        <v>0</v>
      </c>
      <c r="BM135" s="27">
        <v>0</v>
      </c>
      <c r="BN135" s="27">
        <f t="shared" ref="BN135:BN141" si="985">(BM135/12*5*$D135*$G135*$H135*$K135*BN$11)+(BM135/12*4*$E135*$G135*$I135*$K135*BN$12)+(BM135/12*3*$F135*$G135*$I135*$K135*BN$12)</f>
        <v>0</v>
      </c>
      <c r="BO135" s="37">
        <v>0</v>
      </c>
      <c r="BP135" s="27">
        <f t="shared" ref="BP135:BP141" si="986">(BO135/12*5*$D135*$G135*$H135*$L135*BP$11)+(BO135/12*4*$E135*$G135*$I135*$L135*BP$12)+(BO135/12*3*$F135*$G135*$I135*$L135*BP$12)</f>
        <v>0</v>
      </c>
      <c r="BQ135" s="27">
        <v>102</v>
      </c>
      <c r="BR135" s="27">
        <f t="shared" ref="BR135:BR141" si="987">(BQ135/12*5*$D135*$G135*$H135*$L135*BR$11)+(BQ135/12*4*$E135*$G135*$I135*$L135*BR$12)+(BQ135/12*3*$F135*$G135*$I135*$L135*BR$12)</f>
        <v>18389528.113823995</v>
      </c>
      <c r="BS135" s="27">
        <v>0</v>
      </c>
      <c r="BT135" s="27">
        <f t="shared" ref="BT135:BT141" si="988">(BS135/12*5*$D135*$G135*$H135*$K135*BT$11)+(BS135/12*4*$E135*$G135*$I135*$K135*BT$12)+(BS135/12*3*$F135*$G135*$I135*$K135*BT$12)</f>
        <v>0</v>
      </c>
      <c r="BU135" s="27">
        <v>0</v>
      </c>
      <c r="BV135" s="27">
        <f t="shared" ref="BV135:BV141" si="989">(BU135/12*5*$D135*$G135*$H135*$K135*BV$11)+(BU135/12*4*$E135*$G135*$I135*$K135*BV$12)+(BU135/12*3*$F135*$G135*$I135*$K135*BV$12)</f>
        <v>0</v>
      </c>
      <c r="BW135" s="27">
        <v>0</v>
      </c>
      <c r="BX135" s="27">
        <f t="shared" ref="BX135:BX141" si="990">(BW135/12*5*$D135*$G135*$H135*$L135*BX$11)+(BW135/12*4*$E135*$G135*$I135*$L135*BX$12)+(BW135/12*3*$F135*$G135*$I135*$L135*BX$12)</f>
        <v>0</v>
      </c>
      <c r="BY135" s="27"/>
      <c r="BZ135" s="27">
        <f t="shared" ref="BZ135:BZ141" si="991">(BY135/12*5*$D135*$G135*$H135*$L135*BZ$11)+(BY135/12*4*$E135*$G135*$I135*$L135*BZ$12)+(BY135/12*3*$F135*$G135*$I135*$L135*BZ$12)</f>
        <v>0</v>
      </c>
      <c r="CA135" s="27">
        <v>0</v>
      </c>
      <c r="CB135" s="27">
        <f t="shared" ref="CB135:CB141" si="992">(CA135/12*5*$D135*$G135*$H135*$K135*CB$11)+(CA135/12*4*$E135*$G135*$I135*$K135*CB$12)+(CA135/12*3*$F135*$G135*$I135*$K135*CB$12)</f>
        <v>0</v>
      </c>
      <c r="CC135" s="27">
        <v>0</v>
      </c>
      <c r="CD135" s="27">
        <f t="shared" ref="CD135:CD141" si="993">(CC135/12*5*$D135*$G135*$H135*$L135*CD$11)+(CC135/12*4*$E135*$G135*$I135*$L135*CD$12)+(CC135/12*3*$F135*$G135*$I135*$L135*CD$12)</f>
        <v>0</v>
      </c>
      <c r="CE135" s="27">
        <v>0</v>
      </c>
      <c r="CF135" s="27">
        <f t="shared" ref="CF135:CF141" si="994">(CE135/12*5*$D135*$G135*$H135*$K135*CF$11)+(CE135/12*4*$E135*$G135*$I135*$K135*CF$12)+(CE135/12*3*$F135*$G135*$I135*$K135*CF$12)</f>
        <v>0</v>
      </c>
      <c r="CG135" s="27"/>
      <c r="CH135" s="27">
        <f t="shared" ref="CH135:CH141" si="995">(CG135/12*5*$D135*$G135*$H135*$K135*CH$11)+(CG135/12*4*$E135*$G135*$I135*$K135*CH$12)+(CG135/12*3*$F135*$G135*$I135*$K135*CH$12)</f>
        <v>0</v>
      </c>
      <c r="CI135" s="27"/>
      <c r="CJ135" s="27">
        <f t="shared" ref="CJ135:CJ141" si="996">(CI135/12*5*$D135*$G135*$H135*$K135*CJ$11)+(CI135/12*4*$E135*$G135*$I135*$K135*CJ$12)+(CI135/12*3*$F135*$G135*$I135*$K135*CJ$12)</f>
        <v>0</v>
      </c>
      <c r="CK135" s="27"/>
      <c r="CL135" s="27">
        <f t="shared" ref="CL135:CL141" si="997">(CK135/12*5*$D135*$G135*$H135*$K135*CL$11)+(CK135/12*4*$E135*$G135*$I135*$K135*CL$12)+(CK135/12*3*$F135*$G135*$I135*$K135*CL$12)</f>
        <v>0</v>
      </c>
      <c r="CM135" s="27"/>
      <c r="CN135" s="27">
        <f t="shared" ref="CN135:CN141" si="998">(CM135/12*5*$D135*$G135*$H135*$L135*CN$11)+(CM135/12*4*$E135*$G135*$I135*$L135*CN$12)+(CM135/12*3*$F135*$G135*$I135*$L135*CN$12)</f>
        <v>0</v>
      </c>
      <c r="CO135" s="27">
        <v>9</v>
      </c>
      <c r="CP135" s="27">
        <f t="shared" ref="CP135:CP141" si="999">(CO135/12*5*$D135*$G135*$H135*$L135*CP$11)+(CO135/12*4*$E135*$G135*$I135*$L135*CP$12)+(CO135/12*3*$F135*$G135*$I135*$L135*CP$12)</f>
        <v>1673975.7092771998</v>
      </c>
      <c r="CQ135" s="32"/>
      <c r="CR135" s="27">
        <f t="shared" ref="CR135:CR141" si="1000">(CQ135/12*5*$D135*$G135*$H135*$K135*CR$11)+(CQ135/12*4*$E135*$G135*$I135*$K135*CR$12)+(CQ135/12*3*$F135*$G135*$I135*$K135*CR$12)</f>
        <v>0</v>
      </c>
      <c r="CS135" s="27">
        <v>2</v>
      </c>
      <c r="CT135" s="27">
        <f t="shared" ref="CT135:CT141" si="1001">(CS135/12*5*$D135*$G135*$H135*$L135*CT$11)+(CS135/12*4*$E135*$G135*$I135*$L135*CT$12)+(CS135/12*3*$F135*$G135*$I135*$L135*CT$12)</f>
        <v>363581.21647679986</v>
      </c>
      <c r="CU135" s="27"/>
      <c r="CV135" s="27">
        <f t="shared" ref="CV135:CV141" si="1002">(CU135/12*5*$D135*$G135*$H135*$L135*CV$11)+(CU135/12*4*$E135*$G135*$I135*$L135*CV$12)+(CU135/12*3*$F135*$G135*$I135*$L135*CV$12)</f>
        <v>0</v>
      </c>
      <c r="CW135" s="27">
        <v>1</v>
      </c>
      <c r="CX135" s="27">
        <f t="shared" ref="CX135:CX141" si="1003">(CW135/12*5*$D135*$G135*$H135*$L135*CX$11)+(CW135/12*4*$E135*$G135*$I135*$L135*CX$12)+(CW135/12*3*$F135*$G135*$I135*$L135*CX$12)</f>
        <v>182127.68020439995</v>
      </c>
      <c r="CY135" s="27"/>
      <c r="CZ135" s="27">
        <f t="shared" ref="CZ135:CZ141" si="1004">(CY135/12*5*$D135*$G135*$H135*$L135*CZ$11)+(CY135/12*4*$E135*$G135*$I135*$L135*CZ$12)+(CY135/12*3*$F135*$G135*$I135*$L135*CZ$12)</f>
        <v>0</v>
      </c>
      <c r="DA135" s="27">
        <v>7</v>
      </c>
      <c r="DB135" s="27">
        <f t="shared" ref="DB135:DB141" si="1005">(DA135/12*5*$D135*$G135*$H135*$L135*DB$11)+(DA135/12*4*$E135*$G135*$I135*$L135*DB$12)+(DA135/12*3*$F135*$G135*$I135*$L135*DB$12)</f>
        <v>1274893.7614308</v>
      </c>
      <c r="DC135" s="27"/>
      <c r="DD135" s="27">
        <f t="shared" ref="DD135:DD141" si="1006">(DC135/12*5*$D135*$G135*$H135*$K135*DD$11)+(DC135/12*4*$E135*$G135*$I135*$K135*DD$12)+(DC135/12*3*$F135*$G135*$I135*$K135*DD$12)</f>
        <v>0</v>
      </c>
      <c r="DE135" s="27"/>
      <c r="DF135" s="27">
        <f t="shared" ref="DF135:DF141" si="1007">(DE135/12*5*$D135*$G135*$H135*$K135*DF$11)+(DE135/12*4*$E135*$G135*$I135*$K135*DF$12)+(DE135/12*3*$F135*$G135*$I135*$K135*DF$12)</f>
        <v>0</v>
      </c>
      <c r="DG135" s="27"/>
      <c r="DH135" s="27">
        <f t="shared" ref="DH135:DH141" si="1008">(DG135/12*5*$D135*$G135*$H135*$L135*DH$11)+(DG135/12*4*$E135*$G135*$I135*$L135*DH$12)+(DG135/12*3*$F135*$G135*$I135*$L135*DH$12)</f>
        <v>0</v>
      </c>
      <c r="DI135" s="27"/>
      <c r="DJ135" s="27">
        <f t="shared" ref="DJ135:DJ141" si="1009">(DI135/12*5*$D135*$G135*$H135*$L135*DJ$11)+(DI135/12*4*$E135*$G135*$I135*$L135*DJ$12)+(DI135/12*3*$F135*$G135*$I135*$L135*DJ$12)</f>
        <v>0</v>
      </c>
      <c r="DK135" s="27"/>
      <c r="DL135" s="27">
        <f t="shared" ref="DL135:DL141" si="1010">(DK135/12*5*$D135*$G135*$H135*$M135*DL$11)+(DK135/12*4*$E135*$G135*$I135*$M135*DL$12)+(DK135/12*3*$F135*$G135*$I135*$M135*DL$12)</f>
        <v>0</v>
      </c>
      <c r="DM135" s="27"/>
      <c r="DN135" s="27">
        <f t="shared" si="794"/>
        <v>0</v>
      </c>
      <c r="DO135" s="27"/>
      <c r="DP135" s="27">
        <f>(DO135*$D135*$G135*$H135*$L135*DP$11)</f>
        <v>0</v>
      </c>
      <c r="DQ135" s="27">
        <f t="shared" ref="DQ135:DR141" si="1011">SUM(O135,Q135,S135,U135,W135,Y135,AA135,AC135,AE135,AG135,AI135,AK135,AM135,AO135,AQ135,AS135,AU135,AW135,AY135,BA135,BC135,BE135,BG135,BI135,BK135,BM135,BO135,BQ135,BS135,BU135,BW135,BY135,CA135,CC135,CE135,CG135,CI135,CK135,CM135,CO135,CQ135,CS135,CU135,CW135,CY135,DA135,DC135,DE135,DG135,DI135,DK135,DM135,DO135)</f>
        <v>564</v>
      </c>
      <c r="DR135" s="27">
        <f t="shared" si="1011"/>
        <v>95368458.416926786</v>
      </c>
      <c r="DS135" s="38">
        <f>ROUND(DQ135*I135,0)</f>
        <v>677</v>
      </c>
      <c r="DT135" s="67">
        <f t="shared" si="569"/>
        <v>1.2003546099290781</v>
      </c>
    </row>
    <row r="136" spans="1:124" ht="27" customHeight="1" x14ac:dyDescent="0.25">
      <c r="A136" s="77">
        <v>1.2</v>
      </c>
      <c r="B136" s="35">
        <v>106</v>
      </c>
      <c r="C136" s="42" t="s">
        <v>261</v>
      </c>
      <c r="D136" s="81">
        <f t="shared" si="570"/>
        <v>19063</v>
      </c>
      <c r="E136" s="80">
        <v>18530</v>
      </c>
      <c r="F136" s="80">
        <v>18715</v>
      </c>
      <c r="G136" s="43">
        <v>16.02</v>
      </c>
      <c r="H136" s="25">
        <v>1.1499999999999999</v>
      </c>
      <c r="I136" s="25">
        <v>1.1499999999999999</v>
      </c>
      <c r="J136" s="26"/>
      <c r="K136" s="24">
        <v>1.4</v>
      </c>
      <c r="L136" s="24">
        <v>1.68</v>
      </c>
      <c r="M136" s="24">
        <v>2.23</v>
      </c>
      <c r="N136" s="24">
        <v>2.57</v>
      </c>
      <c r="O136" s="27">
        <v>0</v>
      </c>
      <c r="P136" s="27">
        <f t="shared" si="960"/>
        <v>0</v>
      </c>
      <c r="Q136" s="27">
        <v>0</v>
      </c>
      <c r="R136" s="27">
        <f t="shared" si="961"/>
        <v>0</v>
      </c>
      <c r="S136" s="27">
        <v>0</v>
      </c>
      <c r="T136" s="27">
        <f t="shared" si="962"/>
        <v>0</v>
      </c>
      <c r="U136" s="27"/>
      <c r="V136" s="27">
        <f t="shared" si="963"/>
        <v>0</v>
      </c>
      <c r="W136" s="27">
        <v>0</v>
      </c>
      <c r="X136" s="27">
        <f t="shared" si="964"/>
        <v>0</v>
      </c>
      <c r="Y136" s="27">
        <v>0</v>
      </c>
      <c r="Z136" s="27">
        <f t="shared" si="965"/>
        <v>0</v>
      </c>
      <c r="AA136" s="27">
        <v>0</v>
      </c>
      <c r="AB136" s="27">
        <f t="shared" si="966"/>
        <v>0</v>
      </c>
      <c r="AC136" s="27">
        <v>0</v>
      </c>
      <c r="AD136" s="27">
        <f t="shared" si="967"/>
        <v>0</v>
      </c>
      <c r="AE136" s="27">
        <v>30</v>
      </c>
      <c r="AF136" s="27">
        <f t="shared" si="968"/>
        <v>18181888.987499997</v>
      </c>
      <c r="AG136" s="27">
        <v>0</v>
      </c>
      <c r="AH136" s="27">
        <f t="shared" si="969"/>
        <v>0</v>
      </c>
      <c r="AI136" s="27">
        <v>0</v>
      </c>
      <c r="AJ136" s="27">
        <f t="shared" si="970"/>
        <v>0</v>
      </c>
      <c r="AK136" s="27"/>
      <c r="AL136" s="27">
        <f t="shared" si="971"/>
        <v>0</v>
      </c>
      <c r="AM136" s="30">
        <v>0</v>
      </c>
      <c r="AN136" s="27">
        <f t="shared" si="972"/>
        <v>0</v>
      </c>
      <c r="AO136" s="31">
        <v>0</v>
      </c>
      <c r="AP136" s="27">
        <f t="shared" si="973"/>
        <v>0</v>
      </c>
      <c r="AQ136" s="27">
        <v>0</v>
      </c>
      <c r="AR136" s="27">
        <f t="shared" si="974"/>
        <v>0</v>
      </c>
      <c r="AS136" s="27">
        <v>14</v>
      </c>
      <c r="AT136" s="27">
        <f t="shared" si="975"/>
        <v>8332259.0383367995</v>
      </c>
      <c r="AU136" s="27">
        <v>0</v>
      </c>
      <c r="AV136" s="27">
        <f t="shared" si="976"/>
        <v>0</v>
      </c>
      <c r="AW136" s="27"/>
      <c r="AX136" s="27">
        <f t="shared" si="977"/>
        <v>0</v>
      </c>
      <c r="AY136" s="27"/>
      <c r="AZ136" s="27">
        <f t="shared" si="978"/>
        <v>0</v>
      </c>
      <c r="BA136" s="27">
        <v>0</v>
      </c>
      <c r="BB136" s="27">
        <f t="shared" si="979"/>
        <v>0</v>
      </c>
      <c r="BC136" s="27">
        <v>0</v>
      </c>
      <c r="BD136" s="27">
        <f t="shared" si="980"/>
        <v>0</v>
      </c>
      <c r="BE136" s="27">
        <v>0</v>
      </c>
      <c r="BF136" s="27">
        <f t="shared" si="981"/>
        <v>0</v>
      </c>
      <c r="BG136" s="27">
        <v>0</v>
      </c>
      <c r="BH136" s="27">
        <f t="shared" si="982"/>
        <v>0</v>
      </c>
      <c r="BI136" s="27">
        <v>0</v>
      </c>
      <c r="BJ136" s="27">
        <f t="shared" si="983"/>
        <v>0</v>
      </c>
      <c r="BK136" s="27">
        <v>0</v>
      </c>
      <c r="BL136" s="27">
        <f t="shared" si="984"/>
        <v>0</v>
      </c>
      <c r="BM136" s="27">
        <v>0</v>
      </c>
      <c r="BN136" s="27">
        <f t="shared" si="985"/>
        <v>0</v>
      </c>
      <c r="BO136" s="37">
        <v>0</v>
      </c>
      <c r="BP136" s="27">
        <f t="shared" si="986"/>
        <v>0</v>
      </c>
      <c r="BQ136" s="27">
        <v>15</v>
      </c>
      <c r="BR136" s="27">
        <f t="shared" si="987"/>
        <v>9861856.5868199989</v>
      </c>
      <c r="BS136" s="27">
        <v>0</v>
      </c>
      <c r="BT136" s="27">
        <f t="shared" si="988"/>
        <v>0</v>
      </c>
      <c r="BU136" s="27">
        <v>0</v>
      </c>
      <c r="BV136" s="27">
        <f t="shared" si="989"/>
        <v>0</v>
      </c>
      <c r="BW136" s="27">
        <v>0</v>
      </c>
      <c r="BX136" s="27">
        <f t="shared" si="990"/>
        <v>0</v>
      </c>
      <c r="BY136" s="27"/>
      <c r="BZ136" s="27">
        <f t="shared" si="991"/>
        <v>0</v>
      </c>
      <c r="CA136" s="27">
        <v>0</v>
      </c>
      <c r="CB136" s="27">
        <f t="shared" si="992"/>
        <v>0</v>
      </c>
      <c r="CC136" s="27">
        <v>0</v>
      </c>
      <c r="CD136" s="27">
        <f t="shared" si="993"/>
        <v>0</v>
      </c>
      <c r="CE136" s="27">
        <v>0</v>
      </c>
      <c r="CF136" s="27">
        <f t="shared" si="994"/>
        <v>0</v>
      </c>
      <c r="CG136" s="27"/>
      <c r="CH136" s="27">
        <f t="shared" si="995"/>
        <v>0</v>
      </c>
      <c r="CI136" s="27"/>
      <c r="CJ136" s="27">
        <f t="shared" si="996"/>
        <v>0</v>
      </c>
      <c r="CK136" s="27"/>
      <c r="CL136" s="27">
        <f t="shared" si="997"/>
        <v>0</v>
      </c>
      <c r="CM136" s="27"/>
      <c r="CN136" s="27">
        <f t="shared" si="998"/>
        <v>0</v>
      </c>
      <c r="CO136" s="27"/>
      <c r="CP136" s="27">
        <f t="shared" si="999"/>
        <v>0</v>
      </c>
      <c r="CQ136" s="32"/>
      <c r="CR136" s="27">
        <f t="shared" si="1000"/>
        <v>0</v>
      </c>
      <c r="CS136" s="27"/>
      <c r="CT136" s="27">
        <f t="shared" si="1001"/>
        <v>0</v>
      </c>
      <c r="CU136" s="27"/>
      <c r="CV136" s="27">
        <f t="shared" si="1002"/>
        <v>0</v>
      </c>
      <c r="CW136" s="27"/>
      <c r="CX136" s="27">
        <f t="shared" si="1003"/>
        <v>0</v>
      </c>
      <c r="CY136" s="27"/>
      <c r="CZ136" s="27">
        <f t="shared" si="1004"/>
        <v>0</v>
      </c>
      <c r="DA136" s="27"/>
      <c r="DB136" s="27">
        <f t="shared" si="1005"/>
        <v>0</v>
      </c>
      <c r="DC136" s="27"/>
      <c r="DD136" s="27">
        <f t="shared" si="1006"/>
        <v>0</v>
      </c>
      <c r="DE136" s="27"/>
      <c r="DF136" s="27">
        <f t="shared" si="1007"/>
        <v>0</v>
      </c>
      <c r="DG136" s="27"/>
      <c r="DH136" s="27">
        <f t="shared" si="1008"/>
        <v>0</v>
      </c>
      <c r="DI136" s="27"/>
      <c r="DJ136" s="27">
        <f t="shared" si="1009"/>
        <v>0</v>
      </c>
      <c r="DK136" s="27"/>
      <c r="DL136" s="27">
        <f t="shared" si="1010"/>
        <v>0</v>
      </c>
      <c r="DM136" s="27"/>
      <c r="DN136" s="27">
        <f t="shared" si="794"/>
        <v>0</v>
      </c>
      <c r="DO136" s="27"/>
      <c r="DP136" s="27">
        <f>(DO136*$D136*$G136*$H136*$L136*DP$11)</f>
        <v>0</v>
      </c>
      <c r="DQ136" s="27">
        <f t="shared" si="1011"/>
        <v>59</v>
      </c>
      <c r="DR136" s="27">
        <f t="shared" si="1011"/>
        <v>36376004.612656794</v>
      </c>
      <c r="DS136" s="38">
        <f>(DQ136*I136)</f>
        <v>67.849999999999994</v>
      </c>
      <c r="DT136" s="67">
        <f t="shared" si="569"/>
        <v>1.1499999999999999</v>
      </c>
    </row>
    <row r="137" spans="1:124" ht="60" customHeight="1" x14ac:dyDescent="0.25">
      <c r="A137" s="77">
        <v>1.2</v>
      </c>
      <c r="B137" s="35">
        <v>107</v>
      </c>
      <c r="C137" s="42" t="s">
        <v>262</v>
      </c>
      <c r="D137" s="81">
        <f t="shared" si="570"/>
        <v>19063</v>
      </c>
      <c r="E137" s="80">
        <v>18530</v>
      </c>
      <c r="F137" s="80">
        <v>18715</v>
      </c>
      <c r="G137" s="43">
        <v>7.4</v>
      </c>
      <c r="H137" s="25">
        <v>1.25</v>
      </c>
      <c r="I137" s="25">
        <v>1.25</v>
      </c>
      <c r="J137" s="26"/>
      <c r="K137" s="24">
        <v>1.4</v>
      </c>
      <c r="L137" s="24">
        <v>1.68</v>
      </c>
      <c r="M137" s="24">
        <v>2.23</v>
      </c>
      <c r="N137" s="24">
        <v>2.57</v>
      </c>
      <c r="O137" s="27">
        <v>0</v>
      </c>
      <c r="P137" s="27">
        <f t="shared" si="960"/>
        <v>0</v>
      </c>
      <c r="Q137" s="27">
        <v>0</v>
      </c>
      <c r="R137" s="27">
        <f t="shared" si="961"/>
        <v>0</v>
      </c>
      <c r="S137" s="27">
        <v>0</v>
      </c>
      <c r="T137" s="27">
        <f t="shared" si="962"/>
        <v>0</v>
      </c>
      <c r="U137" s="27"/>
      <c r="V137" s="27">
        <f t="shared" si="963"/>
        <v>0</v>
      </c>
      <c r="W137" s="27">
        <v>0</v>
      </c>
      <c r="X137" s="27">
        <f t="shared" si="964"/>
        <v>0</v>
      </c>
      <c r="Y137" s="27">
        <v>0</v>
      </c>
      <c r="Z137" s="27">
        <f t="shared" si="965"/>
        <v>0</v>
      </c>
      <c r="AA137" s="27">
        <v>0</v>
      </c>
      <c r="AB137" s="27">
        <f t="shared" si="966"/>
        <v>0</v>
      </c>
      <c r="AC137" s="27">
        <v>0</v>
      </c>
      <c r="AD137" s="27">
        <f t="shared" si="967"/>
        <v>0</v>
      </c>
      <c r="AE137" s="27">
        <v>174</v>
      </c>
      <c r="AF137" s="27">
        <f t="shared" si="968"/>
        <v>52947855.625</v>
      </c>
      <c r="AG137" s="27">
        <v>0</v>
      </c>
      <c r="AH137" s="27">
        <f t="shared" si="969"/>
        <v>0</v>
      </c>
      <c r="AI137" s="27">
        <v>0</v>
      </c>
      <c r="AJ137" s="27">
        <f t="shared" si="970"/>
        <v>0</v>
      </c>
      <c r="AK137" s="27"/>
      <c r="AL137" s="27">
        <f t="shared" si="971"/>
        <v>0</v>
      </c>
      <c r="AM137" s="30">
        <v>0</v>
      </c>
      <c r="AN137" s="27">
        <f t="shared" si="972"/>
        <v>0</v>
      </c>
      <c r="AO137" s="31"/>
      <c r="AP137" s="27">
        <f t="shared" si="973"/>
        <v>0</v>
      </c>
      <c r="AQ137" s="27">
        <v>0</v>
      </c>
      <c r="AR137" s="27">
        <f t="shared" si="974"/>
        <v>0</v>
      </c>
      <c r="AS137" s="27">
        <v>55</v>
      </c>
      <c r="AT137" s="27">
        <f t="shared" si="975"/>
        <v>16435343.963499999</v>
      </c>
      <c r="AU137" s="27">
        <v>0</v>
      </c>
      <c r="AV137" s="27">
        <f t="shared" si="976"/>
        <v>0</v>
      </c>
      <c r="AW137" s="27"/>
      <c r="AX137" s="27">
        <f t="shared" si="977"/>
        <v>0</v>
      </c>
      <c r="AY137" s="27"/>
      <c r="AZ137" s="27">
        <f t="shared" si="978"/>
        <v>0</v>
      </c>
      <c r="BA137" s="27">
        <v>0</v>
      </c>
      <c r="BB137" s="27">
        <f t="shared" si="979"/>
        <v>0</v>
      </c>
      <c r="BC137" s="27">
        <v>0</v>
      </c>
      <c r="BD137" s="27">
        <f t="shared" si="980"/>
        <v>0</v>
      </c>
      <c r="BE137" s="27">
        <v>0</v>
      </c>
      <c r="BF137" s="27">
        <f t="shared" si="981"/>
        <v>0</v>
      </c>
      <c r="BG137" s="27"/>
      <c r="BH137" s="27">
        <f t="shared" si="982"/>
        <v>0</v>
      </c>
      <c r="BI137" s="27">
        <v>0</v>
      </c>
      <c r="BJ137" s="27">
        <f t="shared" si="983"/>
        <v>0</v>
      </c>
      <c r="BK137" s="27">
        <v>0</v>
      </c>
      <c r="BL137" s="27">
        <f t="shared" si="984"/>
        <v>0</v>
      </c>
      <c r="BM137" s="27">
        <v>0</v>
      </c>
      <c r="BN137" s="27">
        <f t="shared" si="985"/>
        <v>0</v>
      </c>
      <c r="BO137" s="37">
        <v>0</v>
      </c>
      <c r="BP137" s="27">
        <f t="shared" si="986"/>
        <v>0</v>
      </c>
      <c r="BQ137" s="27">
        <v>0</v>
      </c>
      <c r="BR137" s="27">
        <f t="shared" si="987"/>
        <v>0</v>
      </c>
      <c r="BS137" s="27">
        <v>0</v>
      </c>
      <c r="BT137" s="27">
        <f t="shared" si="988"/>
        <v>0</v>
      </c>
      <c r="BU137" s="27">
        <v>0</v>
      </c>
      <c r="BV137" s="27">
        <f t="shared" si="989"/>
        <v>0</v>
      </c>
      <c r="BW137" s="27">
        <v>0</v>
      </c>
      <c r="BX137" s="27">
        <f t="shared" si="990"/>
        <v>0</v>
      </c>
      <c r="BY137" s="27"/>
      <c r="BZ137" s="27">
        <f t="shared" si="991"/>
        <v>0</v>
      </c>
      <c r="CA137" s="27">
        <v>0</v>
      </c>
      <c r="CB137" s="27">
        <f t="shared" si="992"/>
        <v>0</v>
      </c>
      <c r="CC137" s="27">
        <v>0</v>
      </c>
      <c r="CD137" s="27">
        <f t="shared" si="993"/>
        <v>0</v>
      </c>
      <c r="CE137" s="27">
        <v>0</v>
      </c>
      <c r="CF137" s="27">
        <f t="shared" si="994"/>
        <v>0</v>
      </c>
      <c r="CG137" s="27"/>
      <c r="CH137" s="27">
        <f t="shared" si="995"/>
        <v>0</v>
      </c>
      <c r="CI137" s="27"/>
      <c r="CJ137" s="27">
        <f t="shared" si="996"/>
        <v>0</v>
      </c>
      <c r="CK137" s="27"/>
      <c r="CL137" s="27">
        <f t="shared" si="997"/>
        <v>0</v>
      </c>
      <c r="CM137" s="27"/>
      <c r="CN137" s="27">
        <f t="shared" si="998"/>
        <v>0</v>
      </c>
      <c r="CO137" s="27"/>
      <c r="CP137" s="27">
        <f t="shared" si="999"/>
        <v>0</v>
      </c>
      <c r="CQ137" s="32"/>
      <c r="CR137" s="27">
        <f t="shared" si="1000"/>
        <v>0</v>
      </c>
      <c r="CS137" s="27"/>
      <c r="CT137" s="27">
        <f t="shared" si="1001"/>
        <v>0</v>
      </c>
      <c r="CU137" s="27"/>
      <c r="CV137" s="27">
        <f t="shared" si="1002"/>
        <v>0</v>
      </c>
      <c r="CW137" s="27"/>
      <c r="CX137" s="27">
        <f t="shared" si="1003"/>
        <v>0</v>
      </c>
      <c r="CY137" s="27"/>
      <c r="CZ137" s="27">
        <f t="shared" si="1004"/>
        <v>0</v>
      </c>
      <c r="DA137" s="27"/>
      <c r="DB137" s="27">
        <f t="shared" si="1005"/>
        <v>0</v>
      </c>
      <c r="DC137" s="27"/>
      <c r="DD137" s="27">
        <f t="shared" si="1006"/>
        <v>0</v>
      </c>
      <c r="DE137" s="27"/>
      <c r="DF137" s="27">
        <f t="shared" si="1007"/>
        <v>0</v>
      </c>
      <c r="DG137" s="27"/>
      <c r="DH137" s="27">
        <f t="shared" si="1008"/>
        <v>0</v>
      </c>
      <c r="DI137" s="27"/>
      <c r="DJ137" s="27">
        <f t="shared" si="1009"/>
        <v>0</v>
      </c>
      <c r="DK137" s="27"/>
      <c r="DL137" s="27">
        <f t="shared" si="1010"/>
        <v>0</v>
      </c>
      <c r="DM137" s="27"/>
      <c r="DN137" s="27">
        <f t="shared" si="794"/>
        <v>0</v>
      </c>
      <c r="DO137" s="27"/>
      <c r="DP137" s="27">
        <f t="shared" si="566"/>
        <v>0</v>
      </c>
      <c r="DQ137" s="27">
        <f t="shared" si="1011"/>
        <v>229</v>
      </c>
      <c r="DR137" s="27">
        <f t="shared" si="1011"/>
        <v>69383199.588499993</v>
      </c>
      <c r="DS137" s="38">
        <f>ROUND(DQ137*I137,0)</f>
        <v>286</v>
      </c>
      <c r="DT137" s="67">
        <f t="shared" si="569"/>
        <v>1.2489082969432315</v>
      </c>
    </row>
    <row r="138" spans="1:124" ht="30" customHeight="1" x14ac:dyDescent="0.25">
      <c r="A138" s="77"/>
      <c r="B138" s="35">
        <v>108</v>
      </c>
      <c r="C138" s="23" t="s">
        <v>263</v>
      </c>
      <c r="D138" s="79">
        <f t="shared" si="570"/>
        <v>19063</v>
      </c>
      <c r="E138" s="80">
        <v>18530</v>
      </c>
      <c r="F138" s="80">
        <v>18715</v>
      </c>
      <c r="G138" s="36">
        <v>1.92</v>
      </c>
      <c r="H138" s="25">
        <v>1</v>
      </c>
      <c r="I138" s="25">
        <v>1</v>
      </c>
      <c r="J138" s="26"/>
      <c r="K138" s="24">
        <v>1.4</v>
      </c>
      <c r="L138" s="24">
        <v>1.68</v>
      </c>
      <c r="M138" s="24">
        <v>2.23</v>
      </c>
      <c r="N138" s="24">
        <v>2.57</v>
      </c>
      <c r="O138" s="27">
        <v>0</v>
      </c>
      <c r="P138" s="27">
        <f t="shared" si="960"/>
        <v>0</v>
      </c>
      <c r="Q138" s="27">
        <v>0</v>
      </c>
      <c r="R138" s="27">
        <f t="shared" si="961"/>
        <v>0</v>
      </c>
      <c r="S138" s="27">
        <v>0</v>
      </c>
      <c r="T138" s="27">
        <f t="shared" si="962"/>
        <v>0</v>
      </c>
      <c r="U138" s="27"/>
      <c r="V138" s="27">
        <f t="shared" si="963"/>
        <v>0</v>
      </c>
      <c r="W138" s="27">
        <v>0</v>
      </c>
      <c r="X138" s="27">
        <f t="shared" si="964"/>
        <v>0</v>
      </c>
      <c r="Y138" s="27">
        <v>0</v>
      </c>
      <c r="Z138" s="27">
        <f t="shared" si="965"/>
        <v>0</v>
      </c>
      <c r="AA138" s="27">
        <v>0</v>
      </c>
      <c r="AB138" s="27">
        <f t="shared" si="966"/>
        <v>0</v>
      </c>
      <c r="AC138" s="27">
        <v>0</v>
      </c>
      <c r="AD138" s="27">
        <f t="shared" si="967"/>
        <v>0</v>
      </c>
      <c r="AE138" s="27">
        <v>240</v>
      </c>
      <c r="AF138" s="27">
        <f t="shared" si="968"/>
        <v>15158976</v>
      </c>
      <c r="AG138" s="27">
        <v>0</v>
      </c>
      <c r="AH138" s="27">
        <f t="shared" si="969"/>
        <v>0</v>
      </c>
      <c r="AI138" s="27">
        <v>0</v>
      </c>
      <c r="AJ138" s="27">
        <f t="shared" si="970"/>
        <v>0</v>
      </c>
      <c r="AK138" s="27"/>
      <c r="AL138" s="27">
        <f t="shared" si="971"/>
        <v>0</v>
      </c>
      <c r="AM138" s="30">
        <v>0</v>
      </c>
      <c r="AN138" s="27">
        <f t="shared" si="972"/>
        <v>0</v>
      </c>
      <c r="AO138" s="31">
        <v>25</v>
      </c>
      <c r="AP138" s="27">
        <f t="shared" si="973"/>
        <v>1550656.5311999999</v>
      </c>
      <c r="AQ138" s="27">
        <v>0</v>
      </c>
      <c r="AR138" s="27">
        <f t="shared" si="974"/>
        <v>0</v>
      </c>
      <c r="AS138" s="27">
        <v>18</v>
      </c>
      <c r="AT138" s="27">
        <f t="shared" si="975"/>
        <v>1116472.7024639999</v>
      </c>
      <c r="AU138" s="27">
        <v>0</v>
      </c>
      <c r="AV138" s="27">
        <f t="shared" si="976"/>
        <v>0</v>
      </c>
      <c r="AW138" s="27"/>
      <c r="AX138" s="27">
        <f t="shared" si="977"/>
        <v>0</v>
      </c>
      <c r="AY138" s="27"/>
      <c r="AZ138" s="27">
        <f t="shared" si="978"/>
        <v>0</v>
      </c>
      <c r="BA138" s="27">
        <v>0</v>
      </c>
      <c r="BB138" s="27">
        <f t="shared" si="979"/>
        <v>0</v>
      </c>
      <c r="BC138" s="27">
        <v>0</v>
      </c>
      <c r="BD138" s="27">
        <f t="shared" si="980"/>
        <v>0</v>
      </c>
      <c r="BE138" s="27">
        <v>0</v>
      </c>
      <c r="BF138" s="27">
        <f t="shared" si="981"/>
        <v>0</v>
      </c>
      <c r="BG138" s="27">
        <v>0</v>
      </c>
      <c r="BH138" s="27">
        <f t="shared" si="982"/>
        <v>0</v>
      </c>
      <c r="BI138" s="27">
        <v>0</v>
      </c>
      <c r="BJ138" s="27">
        <f t="shared" si="983"/>
        <v>0</v>
      </c>
      <c r="BK138" s="27">
        <v>0</v>
      </c>
      <c r="BL138" s="27">
        <f t="shared" si="984"/>
        <v>0</v>
      </c>
      <c r="BM138" s="27">
        <v>0</v>
      </c>
      <c r="BN138" s="27">
        <f t="shared" si="985"/>
        <v>0</v>
      </c>
      <c r="BO138" s="37">
        <v>0</v>
      </c>
      <c r="BP138" s="27">
        <f t="shared" si="986"/>
        <v>0</v>
      </c>
      <c r="BQ138" s="27">
        <v>186</v>
      </c>
      <c r="BR138" s="27">
        <f t="shared" si="987"/>
        <v>12744454.302719997</v>
      </c>
      <c r="BS138" s="27">
        <v>4</v>
      </c>
      <c r="BT138" s="27">
        <f t="shared" si="988"/>
        <v>183928.90879999998</v>
      </c>
      <c r="BU138" s="27">
        <v>0</v>
      </c>
      <c r="BV138" s="27">
        <f t="shared" si="989"/>
        <v>0</v>
      </c>
      <c r="BW138" s="27">
        <v>0</v>
      </c>
      <c r="BX138" s="27">
        <f t="shared" si="990"/>
        <v>0</v>
      </c>
      <c r="BY138" s="27"/>
      <c r="BZ138" s="27">
        <f t="shared" si="991"/>
        <v>0</v>
      </c>
      <c r="CA138" s="27">
        <v>0</v>
      </c>
      <c r="CB138" s="27">
        <f t="shared" si="992"/>
        <v>0</v>
      </c>
      <c r="CC138" s="27">
        <v>0</v>
      </c>
      <c r="CD138" s="27">
        <f t="shared" si="993"/>
        <v>0</v>
      </c>
      <c r="CE138" s="27">
        <v>0</v>
      </c>
      <c r="CF138" s="27">
        <f t="shared" si="994"/>
        <v>0</v>
      </c>
      <c r="CG138" s="27"/>
      <c r="CH138" s="27">
        <f t="shared" si="995"/>
        <v>0</v>
      </c>
      <c r="CI138" s="27"/>
      <c r="CJ138" s="27">
        <f t="shared" si="996"/>
        <v>0</v>
      </c>
      <c r="CK138" s="27">
        <v>3</v>
      </c>
      <c r="CL138" s="27">
        <f t="shared" si="997"/>
        <v>150831.8112</v>
      </c>
      <c r="CM138" s="27">
        <v>3</v>
      </c>
      <c r="CN138" s="27">
        <f t="shared" si="998"/>
        <v>184464.68140799997</v>
      </c>
      <c r="CO138" s="27">
        <v>6</v>
      </c>
      <c r="CP138" s="27">
        <f t="shared" si="999"/>
        <v>424126.86220799992</v>
      </c>
      <c r="CQ138" s="32"/>
      <c r="CR138" s="27">
        <f t="shared" si="1000"/>
        <v>0</v>
      </c>
      <c r="CS138" s="27"/>
      <c r="CT138" s="27">
        <f t="shared" si="1001"/>
        <v>0</v>
      </c>
      <c r="CU138" s="27"/>
      <c r="CV138" s="27">
        <f t="shared" si="1002"/>
        <v>0</v>
      </c>
      <c r="CW138" s="27">
        <v>11</v>
      </c>
      <c r="CX138" s="27">
        <f t="shared" si="1003"/>
        <v>761388.87686399999</v>
      </c>
      <c r="CY138" s="27"/>
      <c r="CZ138" s="27">
        <f t="shared" si="1004"/>
        <v>0</v>
      </c>
      <c r="DA138" s="27">
        <v>11</v>
      </c>
      <c r="DB138" s="27">
        <f t="shared" si="1005"/>
        <v>761388.87686399999</v>
      </c>
      <c r="DC138" s="27">
        <v>1</v>
      </c>
      <c r="DD138" s="27">
        <f t="shared" si="1006"/>
        <v>57098.809599999979</v>
      </c>
      <c r="DE138" s="27"/>
      <c r="DF138" s="27">
        <f t="shared" si="1007"/>
        <v>0</v>
      </c>
      <c r="DG138" s="27"/>
      <c r="DH138" s="27">
        <f t="shared" si="1008"/>
        <v>0</v>
      </c>
      <c r="DI138" s="27"/>
      <c r="DJ138" s="27">
        <f t="shared" si="1009"/>
        <v>0</v>
      </c>
      <c r="DK138" s="27"/>
      <c r="DL138" s="27">
        <f t="shared" si="1010"/>
        <v>0</v>
      </c>
      <c r="DM138" s="27"/>
      <c r="DN138" s="27">
        <f t="shared" si="794"/>
        <v>0</v>
      </c>
      <c r="DO138" s="27"/>
      <c r="DP138" s="27">
        <f t="shared" si="566"/>
        <v>0</v>
      </c>
      <c r="DQ138" s="27">
        <f t="shared" si="1011"/>
        <v>508</v>
      </c>
      <c r="DR138" s="27">
        <f t="shared" si="1011"/>
        <v>33093788.363327995</v>
      </c>
      <c r="DS138" s="38">
        <f>ROUND(DQ138*I138,0)</f>
        <v>508</v>
      </c>
      <c r="DT138" s="67">
        <f t="shared" si="569"/>
        <v>1</v>
      </c>
    </row>
    <row r="139" spans="1:124" ht="30" customHeight="1" x14ac:dyDescent="0.25">
      <c r="A139" s="77"/>
      <c r="B139" s="35">
        <v>109</v>
      </c>
      <c r="C139" s="23" t="s">
        <v>264</v>
      </c>
      <c r="D139" s="79">
        <f t="shared" si="570"/>
        <v>19063</v>
      </c>
      <c r="E139" s="80">
        <v>18530</v>
      </c>
      <c r="F139" s="80">
        <v>18715</v>
      </c>
      <c r="G139" s="36">
        <v>1.39</v>
      </c>
      <c r="H139" s="25">
        <v>1</v>
      </c>
      <c r="I139" s="25">
        <v>1</v>
      </c>
      <c r="J139" s="26"/>
      <c r="K139" s="24">
        <v>1.4</v>
      </c>
      <c r="L139" s="24">
        <v>1.68</v>
      </c>
      <c r="M139" s="24">
        <v>2.23</v>
      </c>
      <c r="N139" s="24">
        <v>2.57</v>
      </c>
      <c r="O139" s="27">
        <v>0</v>
      </c>
      <c r="P139" s="27">
        <f t="shared" si="960"/>
        <v>0</v>
      </c>
      <c r="Q139" s="27">
        <v>0</v>
      </c>
      <c r="R139" s="27">
        <f t="shared" si="961"/>
        <v>0</v>
      </c>
      <c r="S139" s="27">
        <v>0</v>
      </c>
      <c r="T139" s="27">
        <f t="shared" si="962"/>
        <v>0</v>
      </c>
      <c r="U139" s="27"/>
      <c r="V139" s="27">
        <f t="shared" si="963"/>
        <v>0</v>
      </c>
      <c r="W139" s="27">
        <v>0</v>
      </c>
      <c r="X139" s="27">
        <f t="shared" si="964"/>
        <v>0</v>
      </c>
      <c r="Y139" s="27">
        <v>0</v>
      </c>
      <c r="Z139" s="27">
        <f t="shared" si="965"/>
        <v>0</v>
      </c>
      <c r="AA139" s="27">
        <v>0</v>
      </c>
      <c r="AB139" s="27">
        <f t="shared" si="966"/>
        <v>0</v>
      </c>
      <c r="AC139" s="27">
        <v>0</v>
      </c>
      <c r="AD139" s="27">
        <f t="shared" si="967"/>
        <v>0</v>
      </c>
      <c r="AE139" s="27">
        <v>355</v>
      </c>
      <c r="AF139" s="27">
        <f t="shared" si="968"/>
        <v>16233065.770833328</v>
      </c>
      <c r="AG139" s="27">
        <v>0</v>
      </c>
      <c r="AH139" s="27">
        <f t="shared" si="969"/>
        <v>0</v>
      </c>
      <c r="AI139" s="27">
        <v>0</v>
      </c>
      <c r="AJ139" s="27">
        <f t="shared" si="970"/>
        <v>0</v>
      </c>
      <c r="AK139" s="27"/>
      <c r="AL139" s="27">
        <f t="shared" si="971"/>
        <v>0</v>
      </c>
      <c r="AM139" s="30">
        <v>0</v>
      </c>
      <c r="AN139" s="27">
        <f t="shared" si="972"/>
        <v>0</v>
      </c>
      <c r="AO139" s="31">
        <v>5</v>
      </c>
      <c r="AP139" s="27">
        <f t="shared" si="973"/>
        <v>224522.14357999997</v>
      </c>
      <c r="AQ139" s="27">
        <v>0</v>
      </c>
      <c r="AR139" s="27">
        <f t="shared" si="974"/>
        <v>0</v>
      </c>
      <c r="AS139" s="27">
        <v>9</v>
      </c>
      <c r="AT139" s="27">
        <f t="shared" si="975"/>
        <v>404139.85844399995</v>
      </c>
      <c r="AU139" s="27">
        <v>0</v>
      </c>
      <c r="AV139" s="27">
        <f t="shared" si="976"/>
        <v>0</v>
      </c>
      <c r="AW139" s="27"/>
      <c r="AX139" s="27">
        <f t="shared" si="977"/>
        <v>0</v>
      </c>
      <c r="AY139" s="27"/>
      <c r="AZ139" s="27">
        <f t="shared" si="978"/>
        <v>0</v>
      </c>
      <c r="BA139" s="27">
        <v>0</v>
      </c>
      <c r="BB139" s="27">
        <f t="shared" si="979"/>
        <v>0</v>
      </c>
      <c r="BC139" s="27">
        <v>0</v>
      </c>
      <c r="BD139" s="27">
        <f t="shared" si="980"/>
        <v>0</v>
      </c>
      <c r="BE139" s="27">
        <v>0</v>
      </c>
      <c r="BF139" s="27">
        <f t="shared" si="981"/>
        <v>0</v>
      </c>
      <c r="BG139" s="27">
        <v>0</v>
      </c>
      <c r="BH139" s="27">
        <f t="shared" si="982"/>
        <v>0</v>
      </c>
      <c r="BI139" s="27">
        <v>0</v>
      </c>
      <c r="BJ139" s="27">
        <f t="shared" si="983"/>
        <v>0</v>
      </c>
      <c r="BK139" s="27">
        <v>2</v>
      </c>
      <c r="BL139" s="27">
        <f t="shared" si="984"/>
        <v>78222.714954999989</v>
      </c>
      <c r="BM139" s="27">
        <v>0</v>
      </c>
      <c r="BN139" s="27">
        <f t="shared" si="985"/>
        <v>0</v>
      </c>
      <c r="BO139" s="37">
        <v>0</v>
      </c>
      <c r="BP139" s="27">
        <f t="shared" si="986"/>
        <v>0</v>
      </c>
      <c r="BQ139" s="27">
        <v>294</v>
      </c>
      <c r="BR139" s="27">
        <f t="shared" si="987"/>
        <v>14583749.706959996</v>
      </c>
      <c r="BS139" s="27">
        <v>14</v>
      </c>
      <c r="BT139" s="27">
        <f t="shared" si="988"/>
        <v>466049.03193333326</v>
      </c>
      <c r="BU139" s="27">
        <v>0</v>
      </c>
      <c r="BV139" s="27">
        <f t="shared" si="989"/>
        <v>0</v>
      </c>
      <c r="BW139" s="27">
        <v>0</v>
      </c>
      <c r="BX139" s="27">
        <f t="shared" si="990"/>
        <v>0</v>
      </c>
      <c r="BY139" s="27"/>
      <c r="BZ139" s="27">
        <f t="shared" si="991"/>
        <v>0</v>
      </c>
      <c r="CA139" s="27">
        <v>0</v>
      </c>
      <c r="CB139" s="27">
        <f t="shared" si="992"/>
        <v>0</v>
      </c>
      <c r="CC139" s="27">
        <v>0</v>
      </c>
      <c r="CD139" s="27">
        <f t="shared" si="993"/>
        <v>0</v>
      </c>
      <c r="CE139" s="27">
        <v>0</v>
      </c>
      <c r="CF139" s="27">
        <f t="shared" si="994"/>
        <v>0</v>
      </c>
      <c r="CG139" s="27"/>
      <c r="CH139" s="27">
        <f t="shared" si="995"/>
        <v>0</v>
      </c>
      <c r="CI139" s="27"/>
      <c r="CJ139" s="27">
        <f t="shared" si="996"/>
        <v>0</v>
      </c>
      <c r="CK139" s="27"/>
      <c r="CL139" s="27">
        <f t="shared" si="997"/>
        <v>0</v>
      </c>
      <c r="CM139" s="27"/>
      <c r="CN139" s="27">
        <f t="shared" si="998"/>
        <v>0</v>
      </c>
      <c r="CO139" s="27">
        <v>9</v>
      </c>
      <c r="CP139" s="27">
        <f t="shared" si="999"/>
        <v>460575.26442899997</v>
      </c>
      <c r="CQ139" s="32"/>
      <c r="CR139" s="27">
        <f t="shared" si="1000"/>
        <v>0</v>
      </c>
      <c r="CS139" s="27">
        <v>14</v>
      </c>
      <c r="CT139" s="27">
        <f t="shared" si="1001"/>
        <v>700246.48383199982</v>
      </c>
      <c r="CU139" s="27"/>
      <c r="CV139" s="27">
        <f t="shared" si="1002"/>
        <v>0</v>
      </c>
      <c r="CW139" s="27">
        <v>25</v>
      </c>
      <c r="CX139" s="27">
        <f t="shared" si="1003"/>
        <v>1252758.687075</v>
      </c>
      <c r="CY139" s="27"/>
      <c r="CZ139" s="27">
        <f t="shared" si="1004"/>
        <v>0</v>
      </c>
      <c r="DA139" s="27">
        <v>1</v>
      </c>
      <c r="DB139" s="27">
        <f t="shared" si="1005"/>
        <v>50110.34748299999</v>
      </c>
      <c r="DC139" s="27">
        <v>17</v>
      </c>
      <c r="DD139" s="27">
        <f t="shared" si="1006"/>
        <v>702731.70356666646</v>
      </c>
      <c r="DE139" s="27">
        <v>15</v>
      </c>
      <c r="DF139" s="27">
        <f t="shared" si="1007"/>
        <v>638528.59857499995</v>
      </c>
      <c r="DG139" s="27"/>
      <c r="DH139" s="27">
        <f t="shared" si="1008"/>
        <v>0</v>
      </c>
      <c r="DI139" s="27"/>
      <c r="DJ139" s="27">
        <f t="shared" si="1009"/>
        <v>0</v>
      </c>
      <c r="DK139" s="27"/>
      <c r="DL139" s="27">
        <f t="shared" si="1010"/>
        <v>0</v>
      </c>
      <c r="DM139" s="27"/>
      <c r="DN139" s="27">
        <f t="shared" si="794"/>
        <v>0</v>
      </c>
      <c r="DO139" s="27"/>
      <c r="DP139" s="27">
        <f t="shared" si="566"/>
        <v>0</v>
      </c>
      <c r="DQ139" s="27">
        <f t="shared" si="1011"/>
        <v>760</v>
      </c>
      <c r="DR139" s="27">
        <f t="shared" si="1011"/>
        <v>35794700.311666325</v>
      </c>
      <c r="DS139" s="38">
        <f>ROUND(DQ139*I139,0)</f>
        <v>760</v>
      </c>
      <c r="DT139" s="67">
        <f t="shared" si="569"/>
        <v>1</v>
      </c>
    </row>
    <row r="140" spans="1:124" ht="30" customHeight="1" x14ac:dyDescent="0.25">
      <c r="A140" s="77"/>
      <c r="B140" s="35">
        <v>110</v>
      </c>
      <c r="C140" s="23" t="s">
        <v>265</v>
      </c>
      <c r="D140" s="79">
        <f t="shared" si="570"/>
        <v>19063</v>
      </c>
      <c r="E140" s="80">
        <v>18530</v>
      </c>
      <c r="F140" s="80">
        <v>18715</v>
      </c>
      <c r="G140" s="36">
        <v>1.89</v>
      </c>
      <c r="H140" s="25">
        <v>1</v>
      </c>
      <c r="I140" s="25">
        <v>1</v>
      </c>
      <c r="J140" s="26"/>
      <c r="K140" s="24">
        <v>1.4</v>
      </c>
      <c r="L140" s="24">
        <v>1.68</v>
      </c>
      <c r="M140" s="24">
        <v>2.23</v>
      </c>
      <c r="N140" s="24">
        <v>2.57</v>
      </c>
      <c r="O140" s="27">
        <v>0</v>
      </c>
      <c r="P140" s="27">
        <f t="shared" si="960"/>
        <v>0</v>
      </c>
      <c r="Q140" s="27">
        <v>0</v>
      </c>
      <c r="R140" s="27">
        <f t="shared" si="961"/>
        <v>0</v>
      </c>
      <c r="S140" s="27"/>
      <c r="T140" s="27">
        <f t="shared" si="962"/>
        <v>0</v>
      </c>
      <c r="U140" s="27"/>
      <c r="V140" s="27">
        <f t="shared" si="963"/>
        <v>0</v>
      </c>
      <c r="W140" s="27"/>
      <c r="X140" s="27">
        <f t="shared" si="964"/>
        <v>0</v>
      </c>
      <c r="Y140" s="27">
        <v>0</v>
      </c>
      <c r="Z140" s="27">
        <f t="shared" si="965"/>
        <v>0</v>
      </c>
      <c r="AA140" s="27"/>
      <c r="AB140" s="27">
        <f t="shared" si="966"/>
        <v>0</v>
      </c>
      <c r="AC140" s="27"/>
      <c r="AD140" s="27">
        <f t="shared" si="967"/>
        <v>0</v>
      </c>
      <c r="AE140" s="27">
        <v>200</v>
      </c>
      <c r="AF140" s="27">
        <f t="shared" si="968"/>
        <v>12435097.5</v>
      </c>
      <c r="AG140" s="27">
        <v>0</v>
      </c>
      <c r="AH140" s="27">
        <f t="shared" si="969"/>
        <v>0</v>
      </c>
      <c r="AI140" s="27"/>
      <c r="AJ140" s="27">
        <f t="shared" si="970"/>
        <v>0</v>
      </c>
      <c r="AK140" s="27"/>
      <c r="AL140" s="27">
        <f t="shared" si="971"/>
        <v>0</v>
      </c>
      <c r="AM140" s="30">
        <v>0</v>
      </c>
      <c r="AN140" s="27">
        <f t="shared" si="972"/>
        <v>0</v>
      </c>
      <c r="AO140" s="31">
        <v>12</v>
      </c>
      <c r="AP140" s="27">
        <f t="shared" si="973"/>
        <v>732685.21099199995</v>
      </c>
      <c r="AQ140" s="27"/>
      <c r="AR140" s="27">
        <f t="shared" si="974"/>
        <v>0</v>
      </c>
      <c r="AS140" s="27">
        <v>5</v>
      </c>
      <c r="AT140" s="27">
        <f t="shared" si="975"/>
        <v>305285.50457999995</v>
      </c>
      <c r="AU140" s="27"/>
      <c r="AV140" s="27">
        <f t="shared" si="976"/>
        <v>0</v>
      </c>
      <c r="AW140" s="27"/>
      <c r="AX140" s="27">
        <f t="shared" si="977"/>
        <v>0</v>
      </c>
      <c r="AY140" s="27"/>
      <c r="AZ140" s="27">
        <f t="shared" si="978"/>
        <v>0</v>
      </c>
      <c r="BA140" s="27"/>
      <c r="BB140" s="27">
        <f t="shared" si="979"/>
        <v>0</v>
      </c>
      <c r="BC140" s="27"/>
      <c r="BD140" s="27">
        <f t="shared" si="980"/>
        <v>0</v>
      </c>
      <c r="BE140" s="27"/>
      <c r="BF140" s="27">
        <f t="shared" si="981"/>
        <v>0</v>
      </c>
      <c r="BG140" s="27"/>
      <c r="BH140" s="27">
        <f t="shared" si="982"/>
        <v>0</v>
      </c>
      <c r="BI140" s="27"/>
      <c r="BJ140" s="27">
        <f t="shared" si="983"/>
        <v>0</v>
      </c>
      <c r="BK140" s="27">
        <v>0</v>
      </c>
      <c r="BL140" s="27">
        <f t="shared" si="984"/>
        <v>0</v>
      </c>
      <c r="BM140" s="27"/>
      <c r="BN140" s="27">
        <f t="shared" si="985"/>
        <v>0</v>
      </c>
      <c r="BO140" s="37"/>
      <c r="BP140" s="27">
        <f t="shared" si="986"/>
        <v>0</v>
      </c>
      <c r="BQ140" s="27">
        <v>72</v>
      </c>
      <c r="BR140" s="27">
        <f t="shared" si="987"/>
        <v>4856253.7564799991</v>
      </c>
      <c r="BS140" s="27">
        <v>0</v>
      </c>
      <c r="BT140" s="27">
        <f t="shared" si="988"/>
        <v>0</v>
      </c>
      <c r="BU140" s="27"/>
      <c r="BV140" s="27">
        <f t="shared" si="989"/>
        <v>0</v>
      </c>
      <c r="BW140" s="27"/>
      <c r="BX140" s="27">
        <f t="shared" si="990"/>
        <v>0</v>
      </c>
      <c r="BY140" s="27"/>
      <c r="BZ140" s="27">
        <f t="shared" si="991"/>
        <v>0</v>
      </c>
      <c r="CA140" s="27"/>
      <c r="CB140" s="27">
        <f t="shared" si="992"/>
        <v>0</v>
      </c>
      <c r="CC140" s="27"/>
      <c r="CD140" s="27">
        <f t="shared" si="993"/>
        <v>0</v>
      </c>
      <c r="CE140" s="27"/>
      <c r="CF140" s="27">
        <f t="shared" si="994"/>
        <v>0</v>
      </c>
      <c r="CG140" s="27"/>
      <c r="CH140" s="27">
        <f t="shared" si="995"/>
        <v>0</v>
      </c>
      <c r="CI140" s="27"/>
      <c r="CJ140" s="27">
        <f t="shared" si="996"/>
        <v>0</v>
      </c>
      <c r="CK140" s="27"/>
      <c r="CL140" s="27">
        <f t="shared" si="997"/>
        <v>0</v>
      </c>
      <c r="CM140" s="27"/>
      <c r="CN140" s="27">
        <f t="shared" si="998"/>
        <v>0</v>
      </c>
      <c r="CO140" s="27"/>
      <c r="CP140" s="27">
        <f t="shared" si="999"/>
        <v>0</v>
      </c>
      <c r="CQ140" s="32"/>
      <c r="CR140" s="27">
        <f t="shared" si="1000"/>
        <v>0</v>
      </c>
      <c r="CS140" s="27">
        <v>2</v>
      </c>
      <c r="CT140" s="27">
        <f t="shared" si="1001"/>
        <v>136019.10117599997</v>
      </c>
      <c r="CU140" s="27"/>
      <c r="CV140" s="27">
        <f t="shared" si="1002"/>
        <v>0</v>
      </c>
      <c r="CW140" s="27"/>
      <c r="CX140" s="27">
        <f t="shared" si="1003"/>
        <v>0</v>
      </c>
      <c r="CY140" s="27"/>
      <c r="CZ140" s="27">
        <f t="shared" si="1004"/>
        <v>0</v>
      </c>
      <c r="DA140" s="27"/>
      <c r="DB140" s="27">
        <f t="shared" si="1005"/>
        <v>0</v>
      </c>
      <c r="DC140" s="27"/>
      <c r="DD140" s="27">
        <f t="shared" si="1006"/>
        <v>0</v>
      </c>
      <c r="DE140" s="27"/>
      <c r="DF140" s="27">
        <f t="shared" si="1007"/>
        <v>0</v>
      </c>
      <c r="DG140" s="27"/>
      <c r="DH140" s="27">
        <f t="shared" si="1008"/>
        <v>0</v>
      </c>
      <c r="DI140" s="27"/>
      <c r="DJ140" s="27">
        <f t="shared" si="1009"/>
        <v>0</v>
      </c>
      <c r="DK140" s="27"/>
      <c r="DL140" s="27">
        <f t="shared" si="1010"/>
        <v>0</v>
      </c>
      <c r="DM140" s="27"/>
      <c r="DN140" s="27">
        <f t="shared" si="794"/>
        <v>0</v>
      </c>
      <c r="DO140" s="27"/>
      <c r="DP140" s="27">
        <f t="shared" si="566"/>
        <v>0</v>
      </c>
      <c r="DQ140" s="27">
        <f t="shared" si="1011"/>
        <v>291</v>
      </c>
      <c r="DR140" s="27">
        <f t="shared" si="1011"/>
        <v>18465341.073228002</v>
      </c>
      <c r="DS140" s="38">
        <f>ROUND(DQ140*I140,0)</f>
        <v>291</v>
      </c>
      <c r="DT140" s="67">
        <f t="shared" si="569"/>
        <v>1</v>
      </c>
    </row>
    <row r="141" spans="1:124" ht="30" customHeight="1" x14ac:dyDescent="0.25">
      <c r="A141" s="77"/>
      <c r="B141" s="35">
        <v>111</v>
      </c>
      <c r="C141" s="23" t="s">
        <v>266</v>
      </c>
      <c r="D141" s="79">
        <f t="shared" si="570"/>
        <v>19063</v>
      </c>
      <c r="E141" s="80">
        <v>18530</v>
      </c>
      <c r="F141" s="80">
        <v>18715</v>
      </c>
      <c r="G141" s="36">
        <v>2.56</v>
      </c>
      <c r="H141" s="25">
        <v>1</v>
      </c>
      <c r="I141" s="25">
        <v>1</v>
      </c>
      <c r="J141" s="26"/>
      <c r="K141" s="24">
        <v>1.4</v>
      </c>
      <c r="L141" s="24">
        <v>1.68</v>
      </c>
      <c r="M141" s="24">
        <v>2.23</v>
      </c>
      <c r="N141" s="24">
        <v>2.57</v>
      </c>
      <c r="O141" s="27">
        <v>0</v>
      </c>
      <c r="P141" s="27">
        <f t="shared" si="960"/>
        <v>0</v>
      </c>
      <c r="Q141" s="27">
        <v>0</v>
      </c>
      <c r="R141" s="27">
        <f t="shared" si="961"/>
        <v>0</v>
      </c>
      <c r="S141" s="27"/>
      <c r="T141" s="27">
        <f t="shared" si="962"/>
        <v>0</v>
      </c>
      <c r="U141" s="27"/>
      <c r="V141" s="27">
        <f t="shared" si="963"/>
        <v>0</v>
      </c>
      <c r="W141" s="27"/>
      <c r="X141" s="27">
        <f t="shared" si="964"/>
        <v>0</v>
      </c>
      <c r="Y141" s="27">
        <v>0</v>
      </c>
      <c r="Z141" s="27">
        <f t="shared" si="965"/>
        <v>0</v>
      </c>
      <c r="AA141" s="27"/>
      <c r="AB141" s="27">
        <f t="shared" si="966"/>
        <v>0</v>
      </c>
      <c r="AC141" s="27"/>
      <c r="AD141" s="27">
        <f t="shared" si="967"/>
        <v>0</v>
      </c>
      <c r="AE141" s="27">
        <v>10</v>
      </c>
      <c r="AF141" s="27">
        <f t="shared" si="968"/>
        <v>842165.33333333337</v>
      </c>
      <c r="AG141" s="27">
        <v>6</v>
      </c>
      <c r="AH141" s="27">
        <f t="shared" si="969"/>
        <v>429290.89280000003</v>
      </c>
      <c r="AI141" s="27"/>
      <c r="AJ141" s="27">
        <f t="shared" si="970"/>
        <v>0</v>
      </c>
      <c r="AK141" s="27"/>
      <c r="AL141" s="27">
        <f t="shared" si="971"/>
        <v>0</v>
      </c>
      <c r="AM141" s="30">
        <v>0</v>
      </c>
      <c r="AN141" s="27">
        <f t="shared" si="972"/>
        <v>0</v>
      </c>
      <c r="AO141" s="31">
        <v>12</v>
      </c>
      <c r="AP141" s="27">
        <f t="shared" si="973"/>
        <v>992420.17996800004</v>
      </c>
      <c r="AQ141" s="27"/>
      <c r="AR141" s="27">
        <f t="shared" si="974"/>
        <v>0</v>
      </c>
      <c r="AS141" s="27">
        <v>8</v>
      </c>
      <c r="AT141" s="27">
        <f t="shared" si="975"/>
        <v>661613.45331199991</v>
      </c>
      <c r="AU141" s="27"/>
      <c r="AV141" s="27">
        <f t="shared" si="976"/>
        <v>0</v>
      </c>
      <c r="AW141" s="27"/>
      <c r="AX141" s="27">
        <f t="shared" si="977"/>
        <v>0</v>
      </c>
      <c r="AY141" s="27"/>
      <c r="AZ141" s="27">
        <f t="shared" si="978"/>
        <v>0</v>
      </c>
      <c r="BA141" s="27"/>
      <c r="BB141" s="27">
        <f t="shared" si="979"/>
        <v>0</v>
      </c>
      <c r="BC141" s="27"/>
      <c r="BD141" s="27">
        <f t="shared" si="980"/>
        <v>0</v>
      </c>
      <c r="BE141" s="27"/>
      <c r="BF141" s="27">
        <f t="shared" si="981"/>
        <v>0</v>
      </c>
      <c r="BG141" s="27"/>
      <c r="BH141" s="27">
        <f t="shared" si="982"/>
        <v>0</v>
      </c>
      <c r="BI141" s="27"/>
      <c r="BJ141" s="27">
        <f t="shared" si="983"/>
        <v>0</v>
      </c>
      <c r="BK141" s="27">
        <v>0</v>
      </c>
      <c r="BL141" s="27">
        <f t="shared" si="984"/>
        <v>0</v>
      </c>
      <c r="BM141" s="27"/>
      <c r="BN141" s="27">
        <f t="shared" si="985"/>
        <v>0</v>
      </c>
      <c r="BO141" s="37"/>
      <c r="BP141" s="27">
        <f t="shared" si="986"/>
        <v>0</v>
      </c>
      <c r="BQ141" s="27">
        <v>9</v>
      </c>
      <c r="BR141" s="27">
        <f t="shared" si="987"/>
        <v>822222.85823999997</v>
      </c>
      <c r="BS141" s="27">
        <v>2</v>
      </c>
      <c r="BT141" s="27">
        <f t="shared" si="988"/>
        <v>122619.27253333334</v>
      </c>
      <c r="BU141" s="27"/>
      <c r="BV141" s="27">
        <f t="shared" si="989"/>
        <v>0</v>
      </c>
      <c r="BW141" s="27"/>
      <c r="BX141" s="27">
        <f t="shared" si="990"/>
        <v>0</v>
      </c>
      <c r="BY141" s="27"/>
      <c r="BZ141" s="27">
        <f t="shared" si="991"/>
        <v>0</v>
      </c>
      <c r="CA141" s="27"/>
      <c r="CB141" s="27">
        <f t="shared" si="992"/>
        <v>0</v>
      </c>
      <c r="CC141" s="27"/>
      <c r="CD141" s="27">
        <f t="shared" si="993"/>
        <v>0</v>
      </c>
      <c r="CE141" s="27"/>
      <c r="CF141" s="27">
        <f t="shared" si="994"/>
        <v>0</v>
      </c>
      <c r="CG141" s="27"/>
      <c r="CH141" s="27">
        <f t="shared" si="995"/>
        <v>0</v>
      </c>
      <c r="CI141" s="27"/>
      <c r="CJ141" s="27">
        <f t="shared" si="996"/>
        <v>0</v>
      </c>
      <c r="CK141" s="27">
        <v>6</v>
      </c>
      <c r="CL141" s="27">
        <f t="shared" si="997"/>
        <v>402218.16320000001</v>
      </c>
      <c r="CM141" s="27"/>
      <c r="CN141" s="27">
        <f t="shared" si="998"/>
        <v>0</v>
      </c>
      <c r="CO141" s="27">
        <v>1</v>
      </c>
      <c r="CP141" s="27">
        <f t="shared" si="999"/>
        <v>94250.413823999988</v>
      </c>
      <c r="CQ141" s="32"/>
      <c r="CR141" s="27">
        <f t="shared" si="1000"/>
        <v>0</v>
      </c>
      <c r="CS141" s="27">
        <v>1</v>
      </c>
      <c r="CT141" s="27">
        <f t="shared" si="1001"/>
        <v>92118.756351999982</v>
      </c>
      <c r="CU141" s="27"/>
      <c r="CV141" s="27">
        <f t="shared" si="1002"/>
        <v>0</v>
      </c>
      <c r="CW141" s="27"/>
      <c r="CX141" s="27">
        <f t="shared" si="1003"/>
        <v>0</v>
      </c>
      <c r="CY141" s="27"/>
      <c r="CZ141" s="27">
        <f t="shared" si="1004"/>
        <v>0</v>
      </c>
      <c r="DA141" s="27">
        <v>4</v>
      </c>
      <c r="DB141" s="27">
        <f t="shared" si="1005"/>
        <v>369158.24332799995</v>
      </c>
      <c r="DC141" s="27">
        <v>1</v>
      </c>
      <c r="DD141" s="27">
        <f t="shared" si="1006"/>
        <v>76131.746133333305</v>
      </c>
      <c r="DE141" s="27"/>
      <c r="DF141" s="27">
        <f t="shared" si="1007"/>
        <v>0</v>
      </c>
      <c r="DG141" s="27"/>
      <c r="DH141" s="27">
        <f t="shared" si="1008"/>
        <v>0</v>
      </c>
      <c r="DI141" s="27"/>
      <c r="DJ141" s="27">
        <f t="shared" si="1009"/>
        <v>0</v>
      </c>
      <c r="DK141" s="27"/>
      <c r="DL141" s="27">
        <f t="shared" si="1010"/>
        <v>0</v>
      </c>
      <c r="DM141" s="27"/>
      <c r="DN141" s="27">
        <f t="shared" si="794"/>
        <v>0</v>
      </c>
      <c r="DO141" s="27"/>
      <c r="DP141" s="27">
        <f t="shared" si="566"/>
        <v>0</v>
      </c>
      <c r="DQ141" s="27">
        <f t="shared" si="1011"/>
        <v>60</v>
      </c>
      <c r="DR141" s="27">
        <f t="shared" si="1011"/>
        <v>4904209.3130239993</v>
      </c>
      <c r="DS141" s="38">
        <f>ROUND(DQ141*I141,0)</f>
        <v>60</v>
      </c>
      <c r="DT141" s="67">
        <f t="shared" si="569"/>
        <v>1</v>
      </c>
    </row>
    <row r="142" spans="1:124" ht="16.5" customHeight="1" x14ac:dyDescent="0.25">
      <c r="A142" s="77">
        <v>18</v>
      </c>
      <c r="B142" s="53"/>
      <c r="C142" s="53" t="s">
        <v>267</v>
      </c>
      <c r="D142" s="79">
        <f t="shared" si="570"/>
        <v>19063</v>
      </c>
      <c r="E142" s="80">
        <v>18530</v>
      </c>
      <c r="F142" s="80">
        <v>18715</v>
      </c>
      <c r="G142" s="56">
        <v>1.69</v>
      </c>
      <c r="H142" s="25">
        <v>1</v>
      </c>
      <c r="I142" s="25">
        <v>1</v>
      </c>
      <c r="J142" s="26"/>
      <c r="K142" s="24">
        <v>1.4</v>
      </c>
      <c r="L142" s="24">
        <v>1.68</v>
      </c>
      <c r="M142" s="24">
        <v>2.23</v>
      </c>
      <c r="N142" s="24">
        <v>2.57</v>
      </c>
      <c r="O142" s="34">
        <f t="shared" ref="O142:BZ142" si="1012">SUM(O143:O145)</f>
        <v>383</v>
      </c>
      <c r="P142" s="34">
        <f t="shared" si="1012"/>
        <v>17194749.992466666</v>
      </c>
      <c r="Q142" s="34">
        <f t="shared" si="1012"/>
        <v>0</v>
      </c>
      <c r="R142" s="34">
        <f t="shared" si="1012"/>
        <v>0</v>
      </c>
      <c r="S142" s="34">
        <v>0</v>
      </c>
      <c r="T142" s="34">
        <f t="shared" ref="T142" si="1013">SUM(T143:T145)</f>
        <v>0</v>
      </c>
      <c r="U142" s="34">
        <f t="shared" si="1012"/>
        <v>0</v>
      </c>
      <c r="V142" s="34">
        <f t="shared" si="1012"/>
        <v>0</v>
      </c>
      <c r="W142" s="34">
        <f t="shared" si="1012"/>
        <v>0</v>
      </c>
      <c r="X142" s="34">
        <f t="shared" si="1012"/>
        <v>0</v>
      </c>
      <c r="Y142" s="34">
        <f t="shared" si="1012"/>
        <v>93</v>
      </c>
      <c r="Z142" s="34">
        <f t="shared" si="1012"/>
        <v>3968502.6007083338</v>
      </c>
      <c r="AA142" s="34">
        <f t="shared" si="1012"/>
        <v>0</v>
      </c>
      <c r="AB142" s="34">
        <f t="shared" si="1012"/>
        <v>0</v>
      </c>
      <c r="AC142" s="34">
        <f t="shared" si="1012"/>
        <v>0</v>
      </c>
      <c r="AD142" s="34">
        <f t="shared" si="1012"/>
        <v>0</v>
      </c>
      <c r="AE142" s="34">
        <f t="shared" si="1012"/>
        <v>0</v>
      </c>
      <c r="AF142" s="34">
        <f t="shared" si="1012"/>
        <v>0</v>
      </c>
      <c r="AG142" s="34">
        <f t="shared" si="1012"/>
        <v>85</v>
      </c>
      <c r="AH142" s="34">
        <f t="shared" si="1012"/>
        <v>3933472.1857083328</v>
      </c>
      <c r="AI142" s="34">
        <f t="shared" si="1012"/>
        <v>0</v>
      </c>
      <c r="AJ142" s="34">
        <f t="shared" si="1012"/>
        <v>0</v>
      </c>
      <c r="AK142" s="34">
        <f t="shared" si="1012"/>
        <v>0</v>
      </c>
      <c r="AL142" s="34">
        <f t="shared" si="1012"/>
        <v>0</v>
      </c>
      <c r="AM142" s="34">
        <f t="shared" si="1012"/>
        <v>0</v>
      </c>
      <c r="AN142" s="34">
        <f t="shared" si="1012"/>
        <v>0</v>
      </c>
      <c r="AO142" s="34">
        <f t="shared" si="1012"/>
        <v>9</v>
      </c>
      <c r="AP142" s="34">
        <f t="shared" si="1012"/>
        <v>486198.67786</v>
      </c>
      <c r="AQ142" s="34">
        <f t="shared" si="1012"/>
        <v>40</v>
      </c>
      <c r="AR142" s="34">
        <f t="shared" si="1012"/>
        <v>1917570.38515</v>
      </c>
      <c r="AS142" s="34">
        <f t="shared" si="1012"/>
        <v>3</v>
      </c>
      <c r="AT142" s="34">
        <f t="shared" si="1012"/>
        <v>149255.55808799999</v>
      </c>
      <c r="AU142" s="34">
        <f t="shared" si="1012"/>
        <v>0</v>
      </c>
      <c r="AV142" s="34">
        <f t="shared" si="1012"/>
        <v>0</v>
      </c>
      <c r="AW142" s="34">
        <f t="shared" si="1012"/>
        <v>0</v>
      </c>
      <c r="AX142" s="34">
        <f t="shared" si="1012"/>
        <v>0</v>
      </c>
      <c r="AY142" s="34">
        <f t="shared" si="1012"/>
        <v>0</v>
      </c>
      <c r="AZ142" s="34">
        <f t="shared" si="1012"/>
        <v>0</v>
      </c>
      <c r="BA142" s="34">
        <f t="shared" si="1012"/>
        <v>0</v>
      </c>
      <c r="BB142" s="34">
        <f t="shared" si="1012"/>
        <v>0</v>
      </c>
      <c r="BC142" s="34">
        <f t="shared" si="1012"/>
        <v>0</v>
      </c>
      <c r="BD142" s="34">
        <f t="shared" si="1012"/>
        <v>0</v>
      </c>
      <c r="BE142" s="34">
        <f t="shared" si="1012"/>
        <v>0</v>
      </c>
      <c r="BF142" s="34">
        <f t="shared" si="1012"/>
        <v>0</v>
      </c>
      <c r="BG142" s="34">
        <f t="shared" si="1012"/>
        <v>0</v>
      </c>
      <c r="BH142" s="34">
        <f t="shared" si="1012"/>
        <v>0</v>
      </c>
      <c r="BI142" s="34">
        <f t="shared" si="1012"/>
        <v>0</v>
      </c>
      <c r="BJ142" s="34">
        <f t="shared" si="1012"/>
        <v>0</v>
      </c>
      <c r="BK142" s="34">
        <f t="shared" si="1012"/>
        <v>3</v>
      </c>
      <c r="BL142" s="34">
        <f t="shared" si="1012"/>
        <v>124988.78990499998</v>
      </c>
      <c r="BM142" s="34">
        <f t="shared" si="1012"/>
        <v>5</v>
      </c>
      <c r="BN142" s="34">
        <f t="shared" si="1012"/>
        <v>207299.38623333332</v>
      </c>
      <c r="BO142" s="34">
        <f t="shared" si="1012"/>
        <v>0</v>
      </c>
      <c r="BP142" s="34">
        <f t="shared" si="1012"/>
        <v>0</v>
      </c>
      <c r="BQ142" s="34">
        <f t="shared" si="1012"/>
        <v>9</v>
      </c>
      <c r="BR142" s="34">
        <f t="shared" si="1012"/>
        <v>549219.17483999999</v>
      </c>
      <c r="BS142" s="34">
        <f t="shared" si="1012"/>
        <v>0</v>
      </c>
      <c r="BT142" s="34">
        <f t="shared" si="1012"/>
        <v>0</v>
      </c>
      <c r="BU142" s="34">
        <f t="shared" si="1012"/>
        <v>2</v>
      </c>
      <c r="BV142" s="34">
        <f t="shared" si="1012"/>
        <v>67864.840679999994</v>
      </c>
      <c r="BW142" s="34">
        <f t="shared" si="1012"/>
        <v>0</v>
      </c>
      <c r="BX142" s="34">
        <f t="shared" si="1012"/>
        <v>0</v>
      </c>
      <c r="BY142" s="34">
        <f t="shared" si="1012"/>
        <v>0</v>
      </c>
      <c r="BZ142" s="34">
        <f t="shared" si="1012"/>
        <v>0</v>
      </c>
      <c r="CA142" s="34">
        <f t="shared" ref="CA142:DS142" si="1014">SUM(CA143:CA145)</f>
        <v>0</v>
      </c>
      <c r="CB142" s="34">
        <f t="shared" si="1014"/>
        <v>0</v>
      </c>
      <c r="CC142" s="34">
        <f t="shared" si="1014"/>
        <v>2</v>
      </c>
      <c r="CD142" s="34">
        <f t="shared" si="1014"/>
        <v>98287.010639999993</v>
      </c>
      <c r="CE142" s="34">
        <f t="shared" si="1014"/>
        <v>0</v>
      </c>
      <c r="CF142" s="34">
        <f t="shared" si="1014"/>
        <v>0</v>
      </c>
      <c r="CG142" s="34">
        <f t="shared" si="1014"/>
        <v>0</v>
      </c>
      <c r="CH142" s="34">
        <f t="shared" si="1014"/>
        <v>0</v>
      </c>
      <c r="CI142" s="34">
        <f t="shared" si="1014"/>
        <v>0</v>
      </c>
      <c r="CJ142" s="34">
        <f t="shared" si="1014"/>
        <v>0</v>
      </c>
      <c r="CK142" s="34">
        <f t="shared" si="1014"/>
        <v>0</v>
      </c>
      <c r="CL142" s="34">
        <f t="shared" si="1014"/>
        <v>0</v>
      </c>
      <c r="CM142" s="34">
        <f t="shared" si="1014"/>
        <v>15</v>
      </c>
      <c r="CN142" s="34">
        <f t="shared" si="1014"/>
        <v>766681.53516500001</v>
      </c>
      <c r="CO142" s="34">
        <f t="shared" si="1014"/>
        <v>2</v>
      </c>
      <c r="CP142" s="34">
        <f t="shared" si="1014"/>
        <v>114989.75802299997</v>
      </c>
      <c r="CQ142" s="47">
        <f t="shared" si="1014"/>
        <v>0</v>
      </c>
      <c r="CR142" s="34">
        <f t="shared" si="1014"/>
        <v>0</v>
      </c>
      <c r="CS142" s="34">
        <f t="shared" si="1014"/>
        <v>6</v>
      </c>
      <c r="CT142" s="34">
        <f t="shared" si="1014"/>
        <v>340365.36424799997</v>
      </c>
      <c r="CU142" s="34">
        <f t="shared" si="1014"/>
        <v>3</v>
      </c>
      <c r="CV142" s="34">
        <f t="shared" si="1014"/>
        <v>160459.82026199999</v>
      </c>
      <c r="CW142" s="34">
        <f t="shared" si="1014"/>
        <v>2</v>
      </c>
      <c r="CX142" s="34">
        <f t="shared" si="1014"/>
        <v>113679.96950099997</v>
      </c>
      <c r="CY142" s="34">
        <f t="shared" si="1014"/>
        <v>0</v>
      </c>
      <c r="CZ142" s="34">
        <f t="shared" si="1014"/>
        <v>0</v>
      </c>
      <c r="DA142" s="34">
        <f t="shared" si="1014"/>
        <v>4</v>
      </c>
      <c r="DB142" s="34">
        <f t="shared" si="1014"/>
        <v>208133.70765599993</v>
      </c>
      <c r="DC142" s="34">
        <f t="shared" si="1014"/>
        <v>5</v>
      </c>
      <c r="DD142" s="34">
        <f t="shared" si="1014"/>
        <v>217821.20908333332</v>
      </c>
      <c r="DE142" s="34">
        <f t="shared" si="1014"/>
        <v>2</v>
      </c>
      <c r="DF142" s="34">
        <f t="shared" si="1014"/>
        <v>86537.784806666663</v>
      </c>
      <c r="DG142" s="34">
        <f t="shared" si="1014"/>
        <v>0</v>
      </c>
      <c r="DH142" s="34">
        <f t="shared" si="1014"/>
        <v>0</v>
      </c>
      <c r="DI142" s="34">
        <f t="shared" si="1014"/>
        <v>6</v>
      </c>
      <c r="DJ142" s="34">
        <f t="shared" si="1014"/>
        <v>397042.36235999997</v>
      </c>
      <c r="DK142" s="34">
        <f t="shared" si="1014"/>
        <v>0</v>
      </c>
      <c r="DL142" s="34">
        <f t="shared" si="1014"/>
        <v>0</v>
      </c>
      <c r="DM142" s="34">
        <f t="shared" si="1014"/>
        <v>3</v>
      </c>
      <c r="DN142" s="34">
        <f t="shared" si="1014"/>
        <v>293671.81733624998</v>
      </c>
      <c r="DO142" s="34">
        <f t="shared" si="1014"/>
        <v>0</v>
      </c>
      <c r="DP142" s="34">
        <f t="shared" si="1014"/>
        <v>0</v>
      </c>
      <c r="DQ142" s="34">
        <f t="shared" si="1014"/>
        <v>682</v>
      </c>
      <c r="DR142" s="34">
        <f t="shared" si="1014"/>
        <v>31396791.930720918</v>
      </c>
      <c r="DS142" s="34">
        <f t="shared" si="1014"/>
        <v>649</v>
      </c>
      <c r="DT142" s="54">
        <f t="shared" si="569"/>
        <v>0.95161290322580649</v>
      </c>
    </row>
    <row r="143" spans="1:124" x14ac:dyDescent="0.25">
      <c r="A143" s="77">
        <v>1</v>
      </c>
      <c r="B143" s="60">
        <v>112</v>
      </c>
      <c r="C143" s="23" t="s">
        <v>268</v>
      </c>
      <c r="D143" s="79">
        <f t="shared" si="570"/>
        <v>19063</v>
      </c>
      <c r="E143" s="80">
        <v>18530</v>
      </c>
      <c r="F143" s="80">
        <v>18715</v>
      </c>
      <c r="G143" s="36">
        <v>1.66</v>
      </c>
      <c r="H143" s="25">
        <v>1</v>
      </c>
      <c r="I143" s="26">
        <v>0.9</v>
      </c>
      <c r="J143" s="26"/>
      <c r="K143" s="24">
        <v>1.4</v>
      </c>
      <c r="L143" s="24">
        <v>1.68</v>
      </c>
      <c r="M143" s="24">
        <v>2.23</v>
      </c>
      <c r="N143" s="24">
        <v>2.57</v>
      </c>
      <c r="O143" s="27">
        <v>175</v>
      </c>
      <c r="P143" s="27">
        <f t="shared" ref="P143:P144" si="1015">(O143/12*5*$D143*$G143*$H143*$K143*P$11)+(O143/12*4*$E143*$G143*$I143*$K143)+(O143/12*3*$F143*$G143*$I143*$K143)</f>
        <v>7236096.2129166657</v>
      </c>
      <c r="Q143" s="27">
        <v>0</v>
      </c>
      <c r="R143" s="27">
        <f t="shared" ref="R143:R144" si="1016">(Q143/12*5*$D143*$G143*$H143*$K143*R$11)+(Q143/12*4*$E143*$G143*$I143*$K143)+(Q143/12*3*$F143*$G143*$I143*$K143)</f>
        <v>0</v>
      </c>
      <c r="S143" s="27">
        <v>0</v>
      </c>
      <c r="T143" s="27">
        <f t="shared" ref="T143:T144" si="1017">(S143/12*5*$D143*$G143*$H143*$K143*T$11)+(S143/12*4*$E143*$G143*$I143*$K143)+(S143/12*3*$F143*$G143*$I143*$K143)</f>
        <v>0</v>
      </c>
      <c r="U143" s="27"/>
      <c r="V143" s="27">
        <f t="shared" ref="V143:V144" si="1018">(U143/12*5*$D143*$G143*$H143*$K143*V$11)+(U143/12*4*$E143*$G143*$I143*$K143)+(U143/12*3*$F143*$G143*$I143*$K143)</f>
        <v>0</v>
      </c>
      <c r="W143" s="27">
        <v>0</v>
      </c>
      <c r="X143" s="27">
        <f t="shared" ref="X143:X144" si="1019">(W143/12*5*$D143*$G143*$H143*$K143*X$11)+(W143/12*4*$E143*$G143*$I143*$K143)+(W143/12*3*$F143*$G143*$I143*$K143)</f>
        <v>0</v>
      </c>
      <c r="Y143" s="27">
        <v>74</v>
      </c>
      <c r="Z143" s="27">
        <f t="shared" ref="Z143:Z144" si="1020">(Y143/12*5*$D143*$G143*$H143*$K143*Z$11)+(Y143/12*4*$E143*$G143*$I143*$K143)+(Y143/12*3*$F143*$G143*$I143*$K143)</f>
        <v>3059834.9700333336</v>
      </c>
      <c r="AA143" s="27">
        <v>0</v>
      </c>
      <c r="AB143" s="27">
        <f t="shared" ref="AB143:AB144" si="1021">(AA143/12*5*$D143*$G143*$H143*$K143*AB$11)+(AA143/12*4*$E143*$G143*$I143*$K143)+(AA143/12*3*$F143*$G143*$I143*$K143)</f>
        <v>0</v>
      </c>
      <c r="AC143" s="27">
        <v>0</v>
      </c>
      <c r="AD143" s="27">
        <f t="shared" ref="AD143:AD144" si="1022">(AC143/12*5*$D143*$G143*$H143*$K143*AD$11)+(AC143/12*4*$E143*$G143*$I143*$K143)+(AC143/12*3*$F143*$G143*$I143*$K143)</f>
        <v>0</v>
      </c>
      <c r="AE143" s="27">
        <v>0</v>
      </c>
      <c r="AF143" s="27">
        <f t="shared" ref="AF143:AF144" si="1023">(AE143/12*5*$D143*$G143*$H143*$K143*AF$11)+(AE143/12*4*$E143*$G143*$I143*$K143)+(AE143/12*3*$F143*$G143*$I143*$K143)</f>
        <v>0</v>
      </c>
      <c r="AG143" s="27">
        <v>20</v>
      </c>
      <c r="AH143" s="27">
        <f t="shared" ref="AH143:AH144" si="1024">(AG143/12*5*$D143*$G143*$H143*$K143*AH$11)+(AG143/12*4*$E143*$G143*$I143*$K143)+(AG143/12*3*$F143*$G143*$I143*$K143)</f>
        <v>826982.42433333327</v>
      </c>
      <c r="AI143" s="27">
        <v>0</v>
      </c>
      <c r="AJ143" s="27">
        <f t="shared" ref="AJ143:AJ144" si="1025">(AI143/12*5*$D143*$G143*$H143*$K143*AJ$11)+(AI143/12*4*$E143*$G143*$I143*$K143)+(AI143/12*3*$F143*$G143*$I143*$K143)</f>
        <v>0</v>
      </c>
      <c r="AK143" s="27"/>
      <c r="AL143" s="27">
        <f t="shared" ref="AL143:AL144" si="1026">(AK143/12*5*$D143*$G143*$H143*$K143*AL$11)+(AK143/12*4*$E143*$G143*$I143*$K143)+(AK143/12*3*$F143*$G143*$I143*$K143)</f>
        <v>0</v>
      </c>
      <c r="AM143" s="30">
        <v>0</v>
      </c>
      <c r="AN143" s="27">
        <f t="shared" ref="AN143:AN144" si="1027">(AM143/12*5*$D143*$G143*$H143*$K143*AN$11)+(AM143/12*4*$E143*$G143*$I143*$K143)+(AM143/12*3*$F143*$G143*$I143*$K143)</f>
        <v>0</v>
      </c>
      <c r="AO143" s="31">
        <v>2</v>
      </c>
      <c r="AP143" s="27">
        <f t="shared" ref="AP143:AP144" si="1028">(AO143/12*5*$D143*$G143*$H143*$L143*AP$11)+(AO143/12*4*$E143*$G143*$I143*$L143)+(AO143/12*3*$F143*$G143*$I143*$L143)</f>
        <v>99503.705391999974</v>
      </c>
      <c r="AQ143" s="27">
        <v>25</v>
      </c>
      <c r="AR143" s="27">
        <f t="shared" ref="AR143:AR144" si="1029">(AQ143/12*5*$D143*$G143*$H143*$L143*AR$11)+(AQ143/12*4*$E143*$G143*$I143*$L143)+(AQ143/12*3*$F143*$G143*$I143*$L143)</f>
        <v>1185095.6215000001</v>
      </c>
      <c r="AS143" s="27">
        <v>3</v>
      </c>
      <c r="AT143" s="27">
        <f t="shared" ref="AT143:AT144" si="1030">(AS143/12*5*$D143*$G143*$H143*$L143*AT$11)+(AS143/12*4*$E143*$G143*$I143*$L143)+(AS143/12*3*$F143*$G143*$I143*$L143)</f>
        <v>149255.55808799999</v>
      </c>
      <c r="AU143" s="27">
        <v>0</v>
      </c>
      <c r="AV143" s="27">
        <f t="shared" ref="AV143:AV144" si="1031">(AU143/12*5*$D143*$G143*$H143*$L143*AV$11)+(AU143/12*4*$E143*$G143*$I143*$L143)+(AU143/12*3*$F143*$G143*$I143*$L143)</f>
        <v>0</v>
      </c>
      <c r="AW143" s="27"/>
      <c r="AX143" s="27">
        <f t="shared" ref="AX143:AX144" si="1032">(AW143/12*5*$D143*$G143*$H143*$K143*AX$11)+(AW143/12*4*$E143*$G143*$I143*$K143)+(AW143/12*3*$F143*$G143*$I143*$K143)</f>
        <v>0</v>
      </c>
      <c r="AY143" s="27"/>
      <c r="AZ143" s="27">
        <f t="shared" ref="AZ143:AZ144" si="1033">(AY143/12*5*$D143*$G143*$H143*$K143*AZ$11)+(AY143/12*4*$E143*$G143*$I143*$K143)+(AY143/12*3*$F143*$G143*$I143*$K143)</f>
        <v>0</v>
      </c>
      <c r="BA143" s="27"/>
      <c r="BB143" s="27">
        <f t="shared" ref="BB143:BB144" si="1034">(BA143/12*5*$D143*$G143*$H143*$L143*BB$11)+(BA143/12*4*$E143*$G143*$I143*$L143)+(BA143/12*3*$F143*$G143*$I143*$L143)</f>
        <v>0</v>
      </c>
      <c r="BC143" s="27">
        <v>0</v>
      </c>
      <c r="BD143" s="27">
        <f t="shared" ref="BD143:BD144" si="1035">(BC143/12*5*$D143*$G143*$H143*$K143*BD$11)+(BC143/12*4*$E143*$G143*$I143*$K143)+(BC143/12*3*$F143*$G143*$I143*$K143)</f>
        <v>0</v>
      </c>
      <c r="BE143" s="27">
        <v>0</v>
      </c>
      <c r="BF143" s="27">
        <f t="shared" ref="BF143:BF144" si="1036">(BE143/12*5*$D143*$G143*$H143*$K143*BF$11)+(BE143/12*4*$E143*$G143*$I143*$K143)+(BE143/12*3*$F143*$G143*$I143*$K143)</f>
        <v>0</v>
      </c>
      <c r="BG143" s="27">
        <v>0</v>
      </c>
      <c r="BH143" s="27">
        <f t="shared" ref="BH143:BH144" si="1037">(BG143/12*5*$D143*$G143*$H143*$K143*BH$11)+(BG143/12*4*$E143*$G143*$I143*$K143)+(BG143/12*3*$F143*$G143*$I143*$K143)</f>
        <v>0</v>
      </c>
      <c r="BI143" s="27">
        <v>0</v>
      </c>
      <c r="BJ143" s="27">
        <f t="shared" ref="BJ143:BJ144" si="1038">(BI143/12*5*$D143*$G143*$H143*$L143*BJ$11)+(BI143/12*4*$E143*$G143*$I143*$L143)+(BI143/12*3*$F143*$G143*$I143*$L143)</f>
        <v>0</v>
      </c>
      <c r="BK143" s="27">
        <v>3</v>
      </c>
      <c r="BL143" s="27">
        <f t="shared" ref="BL143:BL144" si="1039">(BK143/12*5*$D143*$G143*$H143*$K143*BL$11)+(BK143/12*4*$E143*$G143*$I143*$K143)+(BK143/12*3*$F143*$G143*$I143*$K143)</f>
        <v>124988.78990499998</v>
      </c>
      <c r="BM143" s="27">
        <v>5</v>
      </c>
      <c r="BN143" s="27">
        <f t="shared" ref="BN143:BN144" si="1040">(BM143/12*5*$D143*$G143*$H143*$K143*BN$11)+(BM143/12*4*$E143*$G143*$I143*$K143)+(BM143/12*3*$F143*$G143*$I143*$K143)</f>
        <v>207299.38623333332</v>
      </c>
      <c r="BO143" s="37"/>
      <c r="BP143" s="27">
        <f t="shared" ref="BP143:BP144" si="1041">(BO143/12*5*$D143*$G143*$H143*$L143*BP$11)+(BO143/12*4*$E143*$G143*$I143*$L143)+(BO143/12*3*$F143*$G143*$I143*$L143)</f>
        <v>0</v>
      </c>
      <c r="BQ143" s="27">
        <v>0</v>
      </c>
      <c r="BR143" s="27">
        <f t="shared" ref="BR143:BR144" si="1042">(BQ143/12*5*$D143*$G143*$H143*$L143*BR$11)+(BQ143/12*4*$E143*$G143*$I143*$L143)+(BQ143/12*3*$F143*$G143*$I143*$L143)</f>
        <v>0</v>
      </c>
      <c r="BS143" s="27">
        <v>0</v>
      </c>
      <c r="BT143" s="27">
        <f t="shared" ref="BT143:BT144" si="1043">(BS143/12*5*$D143*$G143*$H143*$K143*BT$11)+(BS143/12*4*$E143*$G143*$I143*$K143)+(BS143/12*3*$F143*$G143*$I143*$K143)</f>
        <v>0</v>
      </c>
      <c r="BU143" s="27">
        <v>0</v>
      </c>
      <c r="BV143" s="27">
        <f t="shared" ref="BV143:BV144" si="1044">(BU143/12*5*$D143*$G143*$H143*$K143*BV$11)+(BU143/12*4*$E143*$G143*$I143*$K143)+(BU143/12*3*$F143*$G143*$I143*$K143)</f>
        <v>0</v>
      </c>
      <c r="BW143" s="27">
        <v>0</v>
      </c>
      <c r="BX143" s="27">
        <f t="shared" ref="BX143:BX144" si="1045">(BW143/12*5*$D143*$G143*$H143*$L143*BX$11)+(BW143/12*4*$E143*$G143*$I143*$L143)+(BW143/12*3*$F143*$G143*$I143*$L143)</f>
        <v>0</v>
      </c>
      <c r="BY143" s="27"/>
      <c r="BZ143" s="27">
        <f t="shared" ref="BZ143:BZ144" si="1046">(BY143/12*5*$D143*$G143*$H143*$L143*BZ$11)+(BY143/12*4*$E143*$G143*$I143*$L143)+(BY143/12*3*$F143*$G143*$I143*$L143)</f>
        <v>0</v>
      </c>
      <c r="CA143" s="27">
        <v>0</v>
      </c>
      <c r="CB143" s="27">
        <f t="shared" ref="CB143:CB144" si="1047">(CA143/12*5*$D143*$G143*$H143*$K143*CB$11)+(CA143/12*4*$E143*$G143*$I143*$K143)+(CA143/12*3*$F143*$G143*$I143*$K143)</f>
        <v>0</v>
      </c>
      <c r="CC143" s="27">
        <v>0</v>
      </c>
      <c r="CD143" s="27">
        <f t="shared" ref="CD143:CD144" si="1048">(CC143/12*5*$D143*$G143*$H143*$L143*CD$11)+(CC143/12*4*$E143*$G143*$I143*$L143)+(CC143/12*3*$F143*$G143*$I143*$L143)</f>
        <v>0</v>
      </c>
      <c r="CE143" s="27">
        <v>0</v>
      </c>
      <c r="CF143" s="27">
        <f t="shared" ref="CF143:CF144" si="1049">(CE143/12*5*$D143*$G143*$H143*$K143*CF$11)+(CE143/12*4*$E143*$G143*$I143*$K143)+(CE143/12*3*$F143*$G143*$I143*$K143)</f>
        <v>0</v>
      </c>
      <c r="CG143" s="27"/>
      <c r="CH143" s="27">
        <f t="shared" ref="CH143:CH144" si="1050">(CG143/12*5*$D143*$G143*$H143*$K143*CH$11)+(CG143/12*4*$E143*$G143*$I143*$K143)+(CG143/12*3*$F143*$G143*$I143*$K143)</f>
        <v>0</v>
      </c>
      <c r="CI143" s="27"/>
      <c r="CJ143" s="27">
        <f t="shared" ref="CJ143:CJ144" si="1051">(CI143/12*5*$D143*$G143*$H143*$K143*CJ$11)+(CI143/12*4*$E143*$G143*$I143*$K143)+(CI143/12*3*$F143*$G143*$I143*$K143)</f>
        <v>0</v>
      </c>
      <c r="CK143" s="27"/>
      <c r="CL143" s="27">
        <f t="shared" ref="CL143:CL144" si="1052">(CK143/12*5*$D143*$G143*$H143*$K143*CL$11)+(CK143/12*4*$E143*$G143*$I143*$K143)+(CK143/12*3*$F143*$G143*$I143*$K143)</f>
        <v>0</v>
      </c>
      <c r="CM143" s="27">
        <v>10</v>
      </c>
      <c r="CN143" s="27">
        <f t="shared" ref="CN143:CN144" si="1053">(CM143/12*5*$D143*$G143*$H143*$L143*CN$11)+(CM143/12*4*$E143*$G143*$I143*$L143)+(CM143/12*3*$F143*$G143*$I143*$L143)</f>
        <v>492866.77370000002</v>
      </c>
      <c r="CO143" s="27">
        <v>1</v>
      </c>
      <c r="CP143" s="27">
        <f t="shared" ref="CP143:CP144" si="1054">(CO143/12*5*$D143*$G143*$H143*$L143*CP$11)+(CO143/12*4*$E143*$G143*$I143*$L143)+(CO143/12*3*$F143*$G143*$I143*$L143)</f>
        <v>52033.426913999981</v>
      </c>
      <c r="CQ143" s="32"/>
      <c r="CR143" s="27">
        <f t="shared" ref="CR143:CR144" si="1055">(CQ143/12*5*$D143*$G143*$H143*$K143*CR$11)+(CQ143/12*4*$E143*$G143*$I143*$K143)+(CQ143/12*3*$F143*$G143*$I143*$K143)</f>
        <v>0</v>
      </c>
      <c r="CS143" s="27">
        <v>3</v>
      </c>
      <c r="CT143" s="27">
        <f t="shared" ref="CT143:CT144" si="1056">(CS143/12*5*$D143*$G143*$H143*$L143*CT$11)+(CS143/12*4*$E143*$G143*$I143*$L143)+(CS143/12*3*$F143*$G143*$I143*$L143)</f>
        <v>155768.012652</v>
      </c>
      <c r="CU143" s="27"/>
      <c r="CV143" s="27">
        <f t="shared" ref="CV143:CV144" si="1057">(CU143/12*5*$D143*$G143*$H143*$L143*CV$11)+(CU143/12*4*$E143*$G143*$I143*$L143)+(CU143/12*3*$F143*$G143*$I143*$L143)</f>
        <v>0</v>
      </c>
      <c r="CW143" s="27">
        <v>1</v>
      </c>
      <c r="CX143" s="27">
        <f t="shared" ref="CX143:CX144" si="1058">(CW143/12*5*$D143*$G143*$H143*$L143*CX$11)+(CW143/12*4*$E143*$G143*$I143*$L143)+(CW143/12*3*$F143*$G143*$I143*$L143)</f>
        <v>52033.426913999981</v>
      </c>
      <c r="CY143" s="27"/>
      <c r="CZ143" s="27">
        <f t="shared" ref="CZ143:CZ144" si="1059">(CY143/12*5*$D143*$G143*$H143*$L143*CZ$11)+(CY143/12*4*$E143*$G143*$I143*$L143)+(CY143/12*3*$F143*$G143*$I143*$L143)</f>
        <v>0</v>
      </c>
      <c r="DA143" s="27">
        <v>4</v>
      </c>
      <c r="DB143" s="27">
        <f t="shared" ref="DB143:DB144" si="1060">(DA143/12*5*$D143*$G143*$H143*$L143*DB$11)+(DA143/12*4*$E143*$G143*$I143*$L143)+(DA143/12*3*$F143*$G143*$I143*$L143)</f>
        <v>208133.70765599993</v>
      </c>
      <c r="DC143" s="27">
        <v>5</v>
      </c>
      <c r="DD143" s="27">
        <f t="shared" ref="DD143:DD144" si="1061">(DC143/12*5*$D143*$G143*$H143*$K143*DD$11)+(DC143/12*4*$E143*$G143*$I143*$K143)+(DC143/12*3*$F143*$G143*$I143*$K143)</f>
        <v>217821.20908333332</v>
      </c>
      <c r="DE143" s="27">
        <v>2</v>
      </c>
      <c r="DF143" s="27">
        <f t="shared" ref="DF143:DF144" si="1062">(DE143/12*5*$D143*$G143*$H143*$K143*DF$11)+(DE143/12*4*$E143*$G143*$I143*$K143)+(DE143/12*3*$F143*$G143*$I143*$K143)</f>
        <v>86537.784806666663</v>
      </c>
      <c r="DG143" s="27"/>
      <c r="DH143" s="27">
        <f t="shared" ref="DH143:DH144" si="1063">(DG143/12*5*$D143*$G143*$H143*$L143*DH$11)+(DG143/12*4*$E143*$G143*$I143*$L143)+(DG143/12*3*$F143*$G143*$I143*$L143)</f>
        <v>0</v>
      </c>
      <c r="DI143" s="27"/>
      <c r="DJ143" s="27">
        <f t="shared" ref="DJ143:DJ144" si="1064">(DI143/12*5*$D143*$G143*$H143*$L143*DJ$11)+(DI143/12*4*$E143*$G143*$I143*$L143)+(DI143/12*3*$F143*$G143*$I143*$L143)</f>
        <v>0</v>
      </c>
      <c r="DK143" s="27"/>
      <c r="DL143" s="27">
        <f t="shared" ref="DL143:DL144" si="1065">(DK143/12*5*$D143*$G143*$H143*$M143*DL$11)+(DK143/12*4*$E143*$G143*$I143*$M143)+(DK143/12*3*$F143*$G143*$I143*$M143)</f>
        <v>0</v>
      </c>
      <c r="DM143" s="27"/>
      <c r="DN143" s="27">
        <f t="shared" ref="DN143:DN144" si="1066">(DM143/12*5*$D143*$G143*$H143*$N143*DN$11)+(DM143/12*4*$E143*$G143*$I143*$N143)+(DM143/12*3*$F143*$G143*$I143*$N143)</f>
        <v>0</v>
      </c>
      <c r="DO143" s="27"/>
      <c r="DP143" s="27">
        <f t="shared" ref="DP143:DP206" si="1067">(DO143*$D143*$G143*$H143*$L143*DP$11)</f>
        <v>0</v>
      </c>
      <c r="DQ143" s="27">
        <f t="shared" ref="DQ143:DR145" si="1068">SUM(O143,Q143,S143,U143,W143,Y143,AA143,AC143,AE143,AG143,AI143,AK143,AM143,AO143,AQ143,AS143,AU143,AW143,AY143,BA143,BC143,BE143,BG143,BI143,BK143,BM143,BO143,BQ143,BS143,BU143,BW143,BY143,CA143,CC143,CE143,CG143,CI143,CK143,CM143,CO143,CQ143,CS143,CU143,CW143,CY143,DA143,DC143,DE143,DG143,DI143,DK143,DM143,DO143)</f>
        <v>333</v>
      </c>
      <c r="DR143" s="27">
        <f t="shared" si="1068"/>
        <v>14154251.010127671</v>
      </c>
      <c r="DS143" s="38">
        <f>ROUND(DQ143*I143,0)</f>
        <v>300</v>
      </c>
      <c r="DT143" s="67">
        <f t="shared" si="569"/>
        <v>0.90090090090090091</v>
      </c>
    </row>
    <row r="144" spans="1:124" ht="30" customHeight="1" x14ac:dyDescent="0.25">
      <c r="A144" s="77">
        <v>1</v>
      </c>
      <c r="B144" s="60">
        <v>113</v>
      </c>
      <c r="C144" s="23" t="s">
        <v>269</v>
      </c>
      <c r="D144" s="79">
        <f t="shared" si="570"/>
        <v>19063</v>
      </c>
      <c r="E144" s="80">
        <v>18530</v>
      </c>
      <c r="F144" s="80">
        <v>18715</v>
      </c>
      <c r="G144" s="36">
        <v>1.82</v>
      </c>
      <c r="H144" s="25">
        <v>1</v>
      </c>
      <c r="I144" s="25">
        <v>1</v>
      </c>
      <c r="J144" s="26"/>
      <c r="K144" s="24">
        <v>1.4</v>
      </c>
      <c r="L144" s="24">
        <v>1.68</v>
      </c>
      <c r="M144" s="24">
        <v>2.23</v>
      </c>
      <c r="N144" s="24">
        <v>2.57</v>
      </c>
      <c r="O144" s="27">
        <v>58</v>
      </c>
      <c r="P144" s="27">
        <f t="shared" si="1015"/>
        <v>2789831.2533</v>
      </c>
      <c r="Q144" s="27">
        <v>0</v>
      </c>
      <c r="R144" s="27">
        <f t="shared" si="1016"/>
        <v>0</v>
      </c>
      <c r="S144" s="27"/>
      <c r="T144" s="27">
        <f t="shared" si="1017"/>
        <v>0</v>
      </c>
      <c r="U144" s="27"/>
      <c r="V144" s="27">
        <f t="shared" si="1018"/>
        <v>0</v>
      </c>
      <c r="W144" s="27"/>
      <c r="X144" s="27">
        <f t="shared" si="1019"/>
        <v>0</v>
      </c>
      <c r="Y144" s="27">
        <v>2</v>
      </c>
      <c r="Z144" s="27">
        <f t="shared" si="1020"/>
        <v>96201.077699999994</v>
      </c>
      <c r="AA144" s="27"/>
      <c r="AB144" s="27">
        <f t="shared" si="1021"/>
        <v>0</v>
      </c>
      <c r="AC144" s="27"/>
      <c r="AD144" s="27">
        <f t="shared" si="1022"/>
        <v>0</v>
      </c>
      <c r="AE144" s="27">
        <v>0</v>
      </c>
      <c r="AF144" s="27">
        <f t="shared" si="1023"/>
        <v>0</v>
      </c>
      <c r="AG144" s="27">
        <v>0</v>
      </c>
      <c r="AH144" s="27">
        <f t="shared" si="1024"/>
        <v>0</v>
      </c>
      <c r="AI144" s="27"/>
      <c r="AJ144" s="27">
        <f t="shared" si="1025"/>
        <v>0</v>
      </c>
      <c r="AK144" s="27"/>
      <c r="AL144" s="27">
        <f t="shared" si="1026"/>
        <v>0</v>
      </c>
      <c r="AM144" s="30">
        <v>0</v>
      </c>
      <c r="AN144" s="27">
        <f t="shared" si="1027"/>
        <v>0</v>
      </c>
      <c r="AO144" s="31">
        <v>0</v>
      </c>
      <c r="AP144" s="27">
        <f t="shared" si="1028"/>
        <v>0</v>
      </c>
      <c r="AQ144" s="27"/>
      <c r="AR144" s="27">
        <f t="shared" si="1029"/>
        <v>0</v>
      </c>
      <c r="AS144" s="27"/>
      <c r="AT144" s="27">
        <f t="shared" si="1030"/>
        <v>0</v>
      </c>
      <c r="AU144" s="27"/>
      <c r="AV144" s="27">
        <f t="shared" si="1031"/>
        <v>0</v>
      </c>
      <c r="AW144" s="27"/>
      <c r="AX144" s="27">
        <f t="shared" si="1032"/>
        <v>0</v>
      </c>
      <c r="AY144" s="27"/>
      <c r="AZ144" s="27">
        <f t="shared" si="1033"/>
        <v>0</v>
      </c>
      <c r="BA144" s="27"/>
      <c r="BB144" s="27">
        <f t="shared" si="1034"/>
        <v>0</v>
      </c>
      <c r="BC144" s="27"/>
      <c r="BD144" s="27">
        <f t="shared" si="1035"/>
        <v>0</v>
      </c>
      <c r="BE144" s="27"/>
      <c r="BF144" s="27">
        <f t="shared" si="1036"/>
        <v>0</v>
      </c>
      <c r="BG144" s="27"/>
      <c r="BH144" s="27">
        <f t="shared" si="1037"/>
        <v>0</v>
      </c>
      <c r="BI144" s="27"/>
      <c r="BJ144" s="27">
        <f t="shared" si="1038"/>
        <v>0</v>
      </c>
      <c r="BK144" s="27">
        <v>0</v>
      </c>
      <c r="BL144" s="27">
        <f t="shared" si="1039"/>
        <v>0</v>
      </c>
      <c r="BM144" s="27"/>
      <c r="BN144" s="27">
        <f t="shared" si="1040"/>
        <v>0</v>
      </c>
      <c r="BO144" s="37"/>
      <c r="BP144" s="27">
        <f t="shared" si="1041"/>
        <v>0</v>
      </c>
      <c r="BQ144" s="27"/>
      <c r="BR144" s="27">
        <f t="shared" si="1042"/>
        <v>0</v>
      </c>
      <c r="BS144" s="27"/>
      <c r="BT144" s="27">
        <f t="shared" si="1043"/>
        <v>0</v>
      </c>
      <c r="BU144" s="27"/>
      <c r="BV144" s="27">
        <f t="shared" si="1044"/>
        <v>0</v>
      </c>
      <c r="BW144" s="27"/>
      <c r="BX144" s="27">
        <f t="shared" si="1045"/>
        <v>0</v>
      </c>
      <c r="BY144" s="27"/>
      <c r="BZ144" s="27">
        <f t="shared" si="1046"/>
        <v>0</v>
      </c>
      <c r="CA144" s="27"/>
      <c r="CB144" s="27">
        <f t="shared" si="1047"/>
        <v>0</v>
      </c>
      <c r="CC144" s="27"/>
      <c r="CD144" s="27">
        <f t="shared" si="1048"/>
        <v>0</v>
      </c>
      <c r="CE144" s="27"/>
      <c r="CF144" s="27">
        <f t="shared" si="1049"/>
        <v>0</v>
      </c>
      <c r="CG144" s="27"/>
      <c r="CH144" s="27">
        <f t="shared" si="1050"/>
        <v>0</v>
      </c>
      <c r="CI144" s="27"/>
      <c r="CJ144" s="27">
        <f t="shared" si="1051"/>
        <v>0</v>
      </c>
      <c r="CK144" s="27"/>
      <c r="CL144" s="27">
        <f t="shared" si="1052"/>
        <v>0</v>
      </c>
      <c r="CM144" s="27"/>
      <c r="CN144" s="27">
        <f t="shared" si="1053"/>
        <v>0</v>
      </c>
      <c r="CO144" s="27"/>
      <c r="CP144" s="27">
        <f t="shared" si="1054"/>
        <v>0</v>
      </c>
      <c r="CQ144" s="32"/>
      <c r="CR144" s="27">
        <f t="shared" si="1055"/>
        <v>0</v>
      </c>
      <c r="CS144" s="27"/>
      <c r="CT144" s="27">
        <f t="shared" si="1056"/>
        <v>0</v>
      </c>
      <c r="CU144" s="27"/>
      <c r="CV144" s="27">
        <f t="shared" si="1057"/>
        <v>0</v>
      </c>
      <c r="CW144" s="27"/>
      <c r="CX144" s="27">
        <f t="shared" si="1058"/>
        <v>0</v>
      </c>
      <c r="CY144" s="27"/>
      <c r="CZ144" s="27">
        <f t="shared" si="1059"/>
        <v>0</v>
      </c>
      <c r="DA144" s="27"/>
      <c r="DB144" s="27">
        <f t="shared" si="1060"/>
        <v>0</v>
      </c>
      <c r="DC144" s="27"/>
      <c r="DD144" s="27">
        <f t="shared" si="1061"/>
        <v>0</v>
      </c>
      <c r="DE144" s="27"/>
      <c r="DF144" s="27">
        <f t="shared" si="1062"/>
        <v>0</v>
      </c>
      <c r="DG144" s="27"/>
      <c r="DH144" s="27">
        <f t="shared" si="1063"/>
        <v>0</v>
      </c>
      <c r="DI144" s="27"/>
      <c r="DJ144" s="27">
        <f t="shared" si="1064"/>
        <v>0</v>
      </c>
      <c r="DK144" s="27"/>
      <c r="DL144" s="27">
        <f t="shared" si="1065"/>
        <v>0</v>
      </c>
      <c r="DM144" s="27"/>
      <c r="DN144" s="27">
        <f t="shared" si="1066"/>
        <v>0</v>
      </c>
      <c r="DO144" s="27"/>
      <c r="DP144" s="27">
        <f t="shared" si="1067"/>
        <v>0</v>
      </c>
      <c r="DQ144" s="27">
        <f t="shared" si="1068"/>
        <v>60</v>
      </c>
      <c r="DR144" s="27">
        <f t="shared" si="1068"/>
        <v>2886032.3309999998</v>
      </c>
      <c r="DS144" s="38">
        <f>ROUND(DQ144*I144,0)</f>
        <v>60</v>
      </c>
      <c r="DT144" s="67">
        <f t="shared" ref="DT144:DT207" si="1069">SUM(DS144/DQ144)</f>
        <v>1</v>
      </c>
    </row>
    <row r="145" spans="1:124" ht="31.5" customHeight="1" x14ac:dyDescent="0.25">
      <c r="A145" s="77"/>
      <c r="B145" s="35">
        <v>114</v>
      </c>
      <c r="C145" s="23" t="s">
        <v>270</v>
      </c>
      <c r="D145" s="79">
        <f t="shared" si="570"/>
        <v>19063</v>
      </c>
      <c r="E145" s="80">
        <v>18530</v>
      </c>
      <c r="F145" s="80">
        <v>18715</v>
      </c>
      <c r="G145" s="39">
        <v>1.71</v>
      </c>
      <c r="H145" s="25">
        <v>1</v>
      </c>
      <c r="I145" s="26">
        <v>1</v>
      </c>
      <c r="J145" s="26"/>
      <c r="K145" s="24">
        <v>1.4</v>
      </c>
      <c r="L145" s="24">
        <v>1.68</v>
      </c>
      <c r="M145" s="24">
        <v>2.23</v>
      </c>
      <c r="N145" s="24">
        <v>2.57</v>
      </c>
      <c r="O145" s="27">
        <v>150</v>
      </c>
      <c r="P145" s="27">
        <f>(O145/12*5*$D145*$G145*$H145*$K145*P$11)+(O145/12*4*$E145*$G145*$I145*$K145*P$12)+(O145/12*3*$F145*$G145*$I145*$K145*P$12)</f>
        <v>7168822.5262499992</v>
      </c>
      <c r="Q145" s="27">
        <v>0</v>
      </c>
      <c r="R145" s="27">
        <f>(Q145/12*5*$D145*$G145*$H145*$K145*R$11)+(Q145/12*4*$E145*$G145*$I145*$K145*R$12)+(Q145/12*3*$F145*$G145*$I145*$K145*R$12)</f>
        <v>0</v>
      </c>
      <c r="S145" s="27">
        <v>0</v>
      </c>
      <c r="T145" s="27">
        <f>(S145/12*5*$D145*$G145*$H145*$K145*T$11)+(S145/12*4*$E145*$G145*$I145*$K145*T$12)+(S145/12*3*$F145*$G145*$I145*$K145*T$12)</f>
        <v>0</v>
      </c>
      <c r="U145" s="27"/>
      <c r="V145" s="27">
        <f>(U145/12*5*$D145*$G145*$H145*$K145*V$11)+(U145/12*4*$E145*$G145*$I145*$K145*V$12)+(U145/12*3*$F145*$G145*$I145*$K145*V$12)</f>
        <v>0</v>
      </c>
      <c r="W145" s="27">
        <v>0</v>
      </c>
      <c r="X145" s="27">
        <f>(W145/12*5*$D145*$G145*$H145*$K145*X$11)+(W145/12*4*$E145*$G145*$I145*$K145*X$12)+(W145/12*3*$F145*$G145*$I145*$K145*X$12)</f>
        <v>0</v>
      </c>
      <c r="Y145" s="27">
        <v>17</v>
      </c>
      <c r="Z145" s="27">
        <f>(Y145/12*5*$D145*$G145*$H145*$K145*Z$11)+(Y145/12*4*$E145*$G145*$I145*$K145*Z$12)+(Y145/12*3*$F145*$G145*$I145*$K145*Z$12)</f>
        <v>812466.55297500012</v>
      </c>
      <c r="AA145" s="27">
        <v>0</v>
      </c>
      <c r="AB145" s="27">
        <f>(AA145/12*5*$D145*$G145*$H145*$K145*AB$11)+(AA145/12*4*$E145*$G145*$I145*$K145*AB$12)+(AA145/12*3*$F145*$G145*$I145*$K145*AB$12)</f>
        <v>0</v>
      </c>
      <c r="AC145" s="27">
        <v>0</v>
      </c>
      <c r="AD145" s="27">
        <f>(AC145/12*5*$D145*$G145*$H145*$K145*AD$11)+(AC145/12*4*$E145*$G145*$I145*$K145*AD$12)+(AC145/12*3*$F145*$G145*$I145*$K145*AD$12)</f>
        <v>0</v>
      </c>
      <c r="AE145" s="27">
        <v>0</v>
      </c>
      <c r="AF145" s="27">
        <f>(AE145/12*5*$D145*$G145*$H145*$K145*AF$11)+(AE145/12*4*$E145*$G145*$I145*$K145*AF$12)+(AE145/12*3*$F145*$G145*$I145*$K145*AF$12)</f>
        <v>0</v>
      </c>
      <c r="AG145" s="27">
        <v>65</v>
      </c>
      <c r="AH145" s="27">
        <f>(AG145/12*5*$D145*$G145*$H145*$K145*AH$11)+(AG145/12*4*$E145*$G145*$I145*$K145*AH$12)+(AG145/12*3*$F145*$G145*$I145*$K145*AH$12)</f>
        <v>3106489.7613749998</v>
      </c>
      <c r="AI145" s="27"/>
      <c r="AJ145" s="27">
        <f>(AI145/12*5*$D145*$G145*$H145*$K145*AJ$11)+(AI145/12*4*$E145*$G145*$I145*$K145*AJ$12)+(AI145/12*3*$F145*$G145*$I145*$K145*AJ$12)</f>
        <v>0</v>
      </c>
      <c r="AK145" s="27"/>
      <c r="AL145" s="27">
        <f>(AK145/12*5*$D145*$G145*$H145*$K145*AL$11)+(AK145/12*4*$E145*$G145*$I145*$K145*AL$12)+(AK145/12*3*$F145*$G145*$I145*$K145*AL$12)</f>
        <v>0</v>
      </c>
      <c r="AM145" s="30">
        <v>0</v>
      </c>
      <c r="AN145" s="27">
        <f>(AM145/12*5*$D145*$G145*$H145*$K145*AN$11)+(AM145/12*4*$E145*$G145*$I145*$K145*AN$12)+(AM145/12*3*$F145*$G145*$I145*$K145*AN$12)</f>
        <v>0</v>
      </c>
      <c r="AO145" s="31">
        <v>7</v>
      </c>
      <c r="AP145" s="27">
        <f>(AO145/12*5*$D145*$G145*$H145*$L145*AP$11)+(AO145/12*4*$E145*$G145*$I145*$L145*AP$12)+(AO145/12*3*$F145*$G145*$I145*$L145*AP$12)</f>
        <v>386694.97246800002</v>
      </c>
      <c r="AQ145" s="27">
        <v>15</v>
      </c>
      <c r="AR145" s="27">
        <f>(AQ145/12*5*$D145*$G145*$H145*$L145*AR$11)+(AQ145/12*4*$E145*$G145*$I145*$L145*AR$12)+(AQ145/12*3*$F145*$G145*$I145*$L145*AR$12)</f>
        <v>732474.76364999998</v>
      </c>
      <c r="AS145" s="27">
        <v>0</v>
      </c>
      <c r="AT145" s="27">
        <f>(AS145/12*5*$D145*$G145*$H145*$L145*AT$11)+(AS145/12*4*$E145*$G145*$I145*$L145*AT$12)+(AS145/12*3*$F145*$G145*$I145*$L145*AT$13)</f>
        <v>0</v>
      </c>
      <c r="AU145" s="27">
        <v>0</v>
      </c>
      <c r="AV145" s="27">
        <f>(AU145/12*5*$D145*$G145*$H145*$L145*AV$11)+(AU145/12*4*$E145*$G145*$I145*$L145*AV$12)+(AU145/12*3*$F145*$G145*$I145*$L145*AV$12)</f>
        <v>0</v>
      </c>
      <c r="AW145" s="27"/>
      <c r="AX145" s="27">
        <f>(AW145/12*5*$D145*$G145*$H145*$K145*AX$11)+(AW145/12*4*$E145*$G145*$I145*$K145*AX$12)+(AW145/12*3*$F145*$G145*$I145*$K145*AX$12)</f>
        <v>0</v>
      </c>
      <c r="AY145" s="27"/>
      <c r="AZ145" s="27">
        <f>(AY145/12*5*$D145*$G145*$H145*$K145*AZ$11)+(AY145/12*4*$E145*$G145*$I145*$K145*AZ$12)+(AY145/12*3*$F145*$G145*$I145*$K145*AZ$12)</f>
        <v>0</v>
      </c>
      <c r="BA145" s="27"/>
      <c r="BB145" s="27">
        <f>(BA145/12*5*$D145*$G145*$H145*$L145*BB$11)+(BA145/12*4*$E145*$G145*$I145*$L145*BB$12)+(BA145/12*3*$F145*$G145*$I145*$L145*BB$12)</f>
        <v>0</v>
      </c>
      <c r="BC145" s="27">
        <v>0</v>
      </c>
      <c r="BD145" s="27">
        <f>(BC145/12*5*$D145*$G145*$H145*$K145*BD$11)+(BC145/12*4*$E145*$G145*$I145*$K145*BD$12)+(BC145/12*3*$F145*$G145*$I145*$K145*BD$12)</f>
        <v>0</v>
      </c>
      <c r="BE145" s="27">
        <v>0</v>
      </c>
      <c r="BF145" s="27">
        <f>(BE145/12*5*$D145*$G145*$H145*$K145*BF$11)+(BE145/12*4*$E145*$G145*$I145*$K145*BF$12)+(BE145/12*3*$F145*$G145*$I145*$K145*BF$12)</f>
        <v>0</v>
      </c>
      <c r="BG145" s="27">
        <v>0</v>
      </c>
      <c r="BH145" s="27">
        <f>(BG145/12*5*$D145*$G145*$H145*$K145*BH$11)+(BG145/12*4*$E145*$G145*$I145*$K145*BH$12)+(BG145/12*3*$F145*$G145*$I145*$K145*BH$12)</f>
        <v>0</v>
      </c>
      <c r="BI145" s="27">
        <v>0</v>
      </c>
      <c r="BJ145" s="27">
        <f>(BI145/12*5*$D145*$G145*$H145*$L145*BJ$11)+(BI145/12*4*$E145*$G145*$I145*$L145*BJ$12)+(BI145/12*3*$F145*$G145*$I145*$L145*BJ$12)</f>
        <v>0</v>
      </c>
      <c r="BK145" s="27">
        <v>0</v>
      </c>
      <c r="BL145" s="27">
        <f>(BK145/12*5*$D145*$G145*$H145*$K145*BL$11)+(BK145/12*4*$E145*$G145*$I145*$K145*BL$12)+(BK145/12*3*$F145*$G145*$I145*$K145*BL$12)</f>
        <v>0</v>
      </c>
      <c r="BM145" s="27"/>
      <c r="BN145" s="27">
        <f>(BM145/12*5*$D145*$G145*$H145*$K145*BN$11)+(BM145/12*4*$E145*$G145*$I145*$K145*BN$12)+(BM145/12*3*$F145*$G145*$I145*$K145*BN$12)</f>
        <v>0</v>
      </c>
      <c r="BO145" s="37">
        <v>0</v>
      </c>
      <c r="BP145" s="27">
        <f>(BO145/12*5*$D145*$G145*$H145*$L145*BP$11)+(BO145/12*4*$E145*$G145*$I145*$L145*BP$12)+(BO145/12*3*$F145*$G145*$I145*$L145*BP$12)</f>
        <v>0</v>
      </c>
      <c r="BQ145" s="27">
        <v>9</v>
      </c>
      <c r="BR145" s="27">
        <f>(BQ145/12*5*$D145*$G145*$H145*$L145*BR$11)+(BQ145/12*4*$E145*$G145*$I145*$L145*BR$12)+(BQ145/12*3*$F145*$G145*$I145*$L145*BR$12)</f>
        <v>549219.17483999999</v>
      </c>
      <c r="BS145" s="27">
        <v>0</v>
      </c>
      <c r="BT145" s="27">
        <f>(BS145/12*5*$D145*$G145*$H145*$K145*BT$11)+(BS145/12*4*$E145*$G145*$I145*$K145*BT$12)+(BS145/12*3*$F145*$G145*$I145*$K145*BT$12)</f>
        <v>0</v>
      </c>
      <c r="BU145" s="27">
        <v>2</v>
      </c>
      <c r="BV145" s="27">
        <f>(BU145/12*5*$D145*$G145*$H145*$K145*BV$11)+(BU145/12*4*$E145*$G145*$I145*$K145*BV$12)+(BU145/12*3*$F145*$G145*$I145*$K145*BV$12)</f>
        <v>67864.840679999994</v>
      </c>
      <c r="BW145" s="27">
        <v>0</v>
      </c>
      <c r="BX145" s="27">
        <f>(BW145/12*5*$D145*$G145*$H145*$L145*BX$11)+(BW145/12*4*$E145*$G145*$I145*$L145*BX$12)+(BW145/12*3*$F145*$G145*$I145*$L145*BX$12)</f>
        <v>0</v>
      </c>
      <c r="BY145" s="27"/>
      <c r="BZ145" s="27">
        <f>(BY145/12*5*$D145*$G145*$H145*$L145*BZ$11)+(BY145/12*4*$E145*$G145*$I145*$L145*BZ$12)+(BY145/12*3*$F145*$G145*$I145*$L145*BZ$12)</f>
        <v>0</v>
      </c>
      <c r="CA145" s="27">
        <v>0</v>
      </c>
      <c r="CB145" s="27">
        <f>(CA145/12*5*$D145*$G145*$H145*$K145*CB$11)+(CA145/12*4*$E145*$G145*$I145*$K145*CB$12)+(CA145/12*3*$F145*$G145*$I145*$K145*CB$12)</f>
        <v>0</v>
      </c>
      <c r="CC145" s="27">
        <v>2</v>
      </c>
      <c r="CD145" s="27">
        <f t="shared" ref="CD145" si="1070">(CC145/12*5*$D145*$G145*$H145*$L145*CD$11)+(CC145/12*4*$E145*$G145*$I145*$L145*CD$12)+(CC145/12*3*$F145*$G145*$I145*$L145*CD$12)</f>
        <v>98287.010639999993</v>
      </c>
      <c r="CE145" s="27">
        <v>0</v>
      </c>
      <c r="CF145" s="27">
        <f>(CE145/12*5*$D145*$G145*$H145*$K145*CF$11)+(CE145/12*4*$E145*$G145*$I145*$K145*CF$12)+(CE145/12*3*$F145*$G145*$I145*$K145*CF$12)</f>
        <v>0</v>
      </c>
      <c r="CG145" s="27"/>
      <c r="CH145" s="27">
        <f>(CG145/12*5*$D145*$G145*$H145*$K145*CH$11)+(CG145/12*4*$E145*$G145*$I145*$K145*CH$12)+(CG145/12*3*$F145*$G145*$I145*$K145*CH$12)</f>
        <v>0</v>
      </c>
      <c r="CI145" s="27"/>
      <c r="CJ145" s="27">
        <f>(CI145/12*5*$D145*$G145*$H145*$K145*CJ$11)+(CI145/12*4*$E145*$G145*$I145*$K145*CJ$12)+(CI145/12*3*$F145*$G145*$I145*$K145*CJ$12)</f>
        <v>0</v>
      </c>
      <c r="CK145" s="27"/>
      <c r="CL145" s="27">
        <f>(CK145/12*5*$D145*$G145*$H145*$K145*CL$11)+(CK145/12*4*$E145*$G145*$I145*$K145*CL$12)+(CK145/12*3*$F145*$G145*$I145*$K145*CL$12)</f>
        <v>0</v>
      </c>
      <c r="CM145" s="27">
        <v>5</v>
      </c>
      <c r="CN145" s="27">
        <f>(CM145/12*5*$D145*$G145*$H145*$L145*CN$11)+(CM145/12*4*$E145*$G145*$I145*$L145*CN$12)+(CM145/12*3*$F145*$G145*$I145*$L145*CN$12)</f>
        <v>273814.76146499999</v>
      </c>
      <c r="CO145" s="27">
        <v>1</v>
      </c>
      <c r="CP145" s="27">
        <f>(CO145/12*5*$D145*$G145*$H145*$L145*CP$11)+(CO145/12*4*$E145*$G145*$I145*$L145*CP$12)+(CO145/12*3*$F145*$G145*$I145*$L145*CP$12)</f>
        <v>62956.331108999984</v>
      </c>
      <c r="CQ145" s="32"/>
      <c r="CR145" s="27">
        <f>(CQ145/12*5*$D145*$G145*$H145*$K145*CR$11)+(CQ145/12*4*$E145*$G145*$I145*$K145*CR$12)+(CQ145/12*3*$F145*$G145*$I145*$K145*CR$12)</f>
        <v>0</v>
      </c>
      <c r="CS145" s="27">
        <v>3</v>
      </c>
      <c r="CT145" s="27">
        <f>(CS145/12*5*$D145*$G145*$H145*$L145*CT$11)+(CS145/12*4*$E145*$G145*$I145*$L145*CT$12)+(CS145/12*3*$F145*$G145*$I145*$L145*CT$12)</f>
        <v>184597.35159599996</v>
      </c>
      <c r="CU145" s="27">
        <v>3</v>
      </c>
      <c r="CV145" s="27">
        <f>(CU145/12*5*$D145*$G145*$H145*$L145*CV$11)+(CU145/12*4*$E145*$G145*$I145*$L145*CV$12)+(CU145/12*3*$F145*$G145*$I145*$L145*CV$12)</f>
        <v>160459.82026199999</v>
      </c>
      <c r="CW145" s="27">
        <v>1</v>
      </c>
      <c r="CX145" s="27">
        <f>(CW145/12*5*$D145*$G145*$H145*$L145*CX$11)+(CW145/12*4*$E145*$G145*$I145*$L145*CX$12)+(CW145/12*3*$F145*$G145*$I145*$L145*CX$12)</f>
        <v>61646.542586999989</v>
      </c>
      <c r="CY145" s="27"/>
      <c r="CZ145" s="27">
        <f>(CY145/12*5*$D145*$G145*$H145*$L145*CZ$11)+(CY145/12*4*$E145*$G145*$I145*$L145*CZ$12)+(CY145/12*3*$F145*$G145*$I145*$L145*CZ$12)</f>
        <v>0</v>
      </c>
      <c r="DA145" s="27"/>
      <c r="DB145" s="27">
        <f>(DA145/12*5*$D145*$G145*$H145*$L145*DB$11)+(DA145/12*4*$E145*$G145*$I145*$L145*DB$12)+(DA145/12*3*$F145*$G145*$I145*$L145*DB$12)</f>
        <v>0</v>
      </c>
      <c r="DC145" s="27"/>
      <c r="DD145" s="27">
        <f>(DC145/12*5*$D145*$G145*$H145*$K145*DD$11)+(DC145/12*4*$E145*$G145*$I145*$K145*DD$12)+(DC145/12*3*$F145*$G145*$I145*$K145*DD$12)</f>
        <v>0</v>
      </c>
      <c r="DE145" s="27"/>
      <c r="DF145" s="27">
        <f>(DE145/12*5*$D145*$G145*$H145*$K145*DF$11)+(DE145/12*4*$E145*$G145*$I145*$K145*DF$12)+(DE145/12*3*$F145*$G145*$I145*$K145*DF$12)</f>
        <v>0</v>
      </c>
      <c r="DG145" s="27"/>
      <c r="DH145" s="27">
        <f>(DG145/12*5*$D145*$G145*$H145*$L145*DH$11)+(DG145/12*4*$E145*$G145*$I145*$L145*DH$12)+(DG145/12*3*$F145*$G145*$I145*$L145*DH$12)</f>
        <v>0</v>
      </c>
      <c r="DI145" s="27">
        <v>6</v>
      </c>
      <c r="DJ145" s="27">
        <f>(DI145/12*5*$D145*$G145*$H145*$L145*DJ$11)+(DI145/12*4*$E145*$G145*$I145*$L145*DJ$12)+(DI145/12*3*$F145*$G145*$I145*$L145*DJ$12)</f>
        <v>397042.36235999997</v>
      </c>
      <c r="DK145" s="27"/>
      <c r="DL145" s="27">
        <f>(DK145/12*5*$D145*$G145*$H145*$M145*DL$11)+(DK145/12*4*$E145*$G145*$I145*$M145*DL$12)+(DK145/12*3*$F145*$G145*$I145*$M145*DL$12)</f>
        <v>0</v>
      </c>
      <c r="DM145" s="27">
        <v>3</v>
      </c>
      <c r="DN145" s="27">
        <f t="shared" ref="DN145" si="1071">(DM145/12*5*$D145*$G145*$H145*$N145*DN$11)+(DM145/12*4*$E145*$G145*$I145*$N145*DN$12)+(DM145/12*3*$F145*$G145*$I145*$N145*DN$12)</f>
        <v>293671.81733624998</v>
      </c>
      <c r="DO145" s="27"/>
      <c r="DP145" s="27">
        <f t="shared" si="1067"/>
        <v>0</v>
      </c>
      <c r="DQ145" s="27">
        <f t="shared" si="1068"/>
        <v>289</v>
      </c>
      <c r="DR145" s="27">
        <f t="shared" si="1068"/>
        <v>14356508.589593248</v>
      </c>
      <c r="DS145" s="38">
        <f>ROUND(DQ145*I145,0)</f>
        <v>289</v>
      </c>
      <c r="DT145" s="67">
        <f t="shared" si="1069"/>
        <v>1</v>
      </c>
    </row>
    <row r="146" spans="1:124" ht="15.75" customHeight="1" x14ac:dyDescent="0.25">
      <c r="A146" s="77">
        <v>19</v>
      </c>
      <c r="B146" s="53"/>
      <c r="C146" s="53" t="s">
        <v>271</v>
      </c>
      <c r="D146" s="79">
        <f t="shared" ref="D146:D209" si="1072">D145</f>
        <v>19063</v>
      </c>
      <c r="E146" s="80">
        <v>18530</v>
      </c>
      <c r="F146" s="80">
        <v>18715</v>
      </c>
      <c r="G146" s="56">
        <v>2.2400000000000002</v>
      </c>
      <c r="H146" s="25">
        <v>1</v>
      </c>
      <c r="I146" s="26">
        <v>1</v>
      </c>
      <c r="J146" s="26"/>
      <c r="K146" s="24">
        <v>1.4</v>
      </c>
      <c r="L146" s="24">
        <v>1.68</v>
      </c>
      <c r="M146" s="24">
        <v>2.23</v>
      </c>
      <c r="N146" s="24">
        <v>2.57</v>
      </c>
      <c r="O146" s="34">
        <f t="shared" ref="O146:BZ146" si="1073">SUM(O147:O181)</f>
        <v>795</v>
      </c>
      <c r="P146" s="34">
        <f t="shared" si="1073"/>
        <v>65767394.936366655</v>
      </c>
      <c r="Q146" s="34">
        <f t="shared" si="1073"/>
        <v>80</v>
      </c>
      <c r="R146" s="34">
        <f t="shared" si="1073"/>
        <v>3178333.3437916664</v>
      </c>
      <c r="S146" s="34">
        <v>0</v>
      </c>
      <c r="T146" s="34">
        <f t="shared" ref="T146" si="1074">SUM(T147:T181)</f>
        <v>0</v>
      </c>
      <c r="U146" s="34">
        <f t="shared" si="1073"/>
        <v>0</v>
      </c>
      <c r="V146" s="34">
        <f t="shared" si="1073"/>
        <v>0</v>
      </c>
      <c r="W146" s="34">
        <f t="shared" si="1073"/>
        <v>4820</v>
      </c>
      <c r="X146" s="34">
        <f t="shared" si="1073"/>
        <v>366934881.64908159</v>
      </c>
      <c r="Y146" s="34">
        <f t="shared" si="1073"/>
        <v>29</v>
      </c>
      <c r="Z146" s="34">
        <f t="shared" si="1073"/>
        <v>1562328.1840833332</v>
      </c>
      <c r="AA146" s="34">
        <f t="shared" si="1073"/>
        <v>0</v>
      </c>
      <c r="AB146" s="34">
        <f t="shared" si="1073"/>
        <v>0</v>
      </c>
      <c r="AC146" s="34">
        <f t="shared" si="1073"/>
        <v>0</v>
      </c>
      <c r="AD146" s="34">
        <f t="shared" si="1073"/>
        <v>0</v>
      </c>
      <c r="AE146" s="34">
        <f t="shared" si="1073"/>
        <v>0</v>
      </c>
      <c r="AF146" s="34">
        <f t="shared" si="1073"/>
        <v>0</v>
      </c>
      <c r="AG146" s="34">
        <f t="shared" si="1073"/>
        <v>15</v>
      </c>
      <c r="AH146" s="34">
        <f t="shared" si="1073"/>
        <v>1386623.7171499999</v>
      </c>
      <c r="AI146" s="34">
        <f t="shared" si="1073"/>
        <v>7</v>
      </c>
      <c r="AJ146" s="34">
        <f t="shared" si="1073"/>
        <v>315370.91996666661</v>
      </c>
      <c r="AK146" s="34">
        <f t="shared" si="1073"/>
        <v>0</v>
      </c>
      <c r="AL146" s="34">
        <f t="shared" si="1073"/>
        <v>0</v>
      </c>
      <c r="AM146" s="34">
        <f t="shared" si="1073"/>
        <v>50</v>
      </c>
      <c r="AN146" s="34">
        <f t="shared" si="1073"/>
        <v>1600788.7324916669</v>
      </c>
      <c r="AO146" s="34">
        <f t="shared" si="1073"/>
        <v>75</v>
      </c>
      <c r="AP146" s="34">
        <f t="shared" si="1073"/>
        <v>3589151.5151239997</v>
      </c>
      <c r="AQ146" s="34">
        <f t="shared" si="1073"/>
        <v>30</v>
      </c>
      <c r="AR146" s="34">
        <f t="shared" si="1073"/>
        <v>428347.815</v>
      </c>
      <c r="AS146" s="34">
        <f t="shared" si="1073"/>
        <v>285</v>
      </c>
      <c r="AT146" s="34">
        <f t="shared" si="1073"/>
        <v>7531077.3910959996</v>
      </c>
      <c r="AU146" s="34">
        <f t="shared" si="1073"/>
        <v>1665</v>
      </c>
      <c r="AV146" s="34">
        <f t="shared" si="1073"/>
        <v>135472087.48738</v>
      </c>
      <c r="AW146" s="34">
        <f t="shared" si="1073"/>
        <v>0</v>
      </c>
      <c r="AX146" s="34">
        <f t="shared" si="1073"/>
        <v>0</v>
      </c>
      <c r="AY146" s="34">
        <f t="shared" si="1073"/>
        <v>0</v>
      </c>
      <c r="AZ146" s="34">
        <f t="shared" si="1073"/>
        <v>0</v>
      </c>
      <c r="BA146" s="34">
        <f t="shared" si="1073"/>
        <v>0</v>
      </c>
      <c r="BB146" s="34">
        <f t="shared" si="1073"/>
        <v>0</v>
      </c>
      <c r="BC146" s="34">
        <f t="shared" si="1073"/>
        <v>0</v>
      </c>
      <c r="BD146" s="34">
        <f t="shared" si="1073"/>
        <v>0</v>
      </c>
      <c r="BE146" s="34">
        <f t="shared" si="1073"/>
        <v>0</v>
      </c>
      <c r="BF146" s="34">
        <f t="shared" si="1073"/>
        <v>0</v>
      </c>
      <c r="BG146" s="34">
        <f t="shared" si="1073"/>
        <v>0</v>
      </c>
      <c r="BH146" s="34">
        <f t="shared" si="1073"/>
        <v>0</v>
      </c>
      <c r="BI146" s="34">
        <f t="shared" si="1073"/>
        <v>70</v>
      </c>
      <c r="BJ146" s="34">
        <f t="shared" si="1073"/>
        <v>999478.23499999987</v>
      </c>
      <c r="BK146" s="34">
        <f t="shared" si="1073"/>
        <v>207</v>
      </c>
      <c r="BL146" s="34">
        <f t="shared" si="1073"/>
        <v>8498945.6845999993</v>
      </c>
      <c r="BM146" s="34">
        <f t="shared" si="1073"/>
        <v>318</v>
      </c>
      <c r="BN146" s="34">
        <f t="shared" si="1073"/>
        <v>9824044.3914199993</v>
      </c>
      <c r="BO146" s="34">
        <f t="shared" si="1073"/>
        <v>50</v>
      </c>
      <c r="BP146" s="34">
        <f t="shared" si="1073"/>
        <v>1934127.4316</v>
      </c>
      <c r="BQ146" s="34">
        <f t="shared" si="1073"/>
        <v>0</v>
      </c>
      <c r="BR146" s="34">
        <f t="shared" si="1073"/>
        <v>0</v>
      </c>
      <c r="BS146" s="34">
        <f t="shared" si="1073"/>
        <v>0</v>
      </c>
      <c r="BT146" s="34">
        <f t="shared" si="1073"/>
        <v>0</v>
      </c>
      <c r="BU146" s="34">
        <f t="shared" si="1073"/>
        <v>0</v>
      </c>
      <c r="BV146" s="34">
        <f t="shared" si="1073"/>
        <v>0</v>
      </c>
      <c r="BW146" s="34">
        <f t="shared" si="1073"/>
        <v>0</v>
      </c>
      <c r="BX146" s="34">
        <f t="shared" si="1073"/>
        <v>0</v>
      </c>
      <c r="BY146" s="34">
        <f t="shared" si="1073"/>
        <v>0</v>
      </c>
      <c r="BZ146" s="34">
        <f t="shared" si="1073"/>
        <v>0</v>
      </c>
      <c r="CA146" s="34">
        <f t="shared" ref="CA146:DS146" si="1075">SUM(CA147:CA181)</f>
        <v>0</v>
      </c>
      <c r="CB146" s="34">
        <f t="shared" si="1075"/>
        <v>0</v>
      </c>
      <c r="CC146" s="34">
        <f t="shared" si="1075"/>
        <v>0</v>
      </c>
      <c r="CD146" s="34">
        <f t="shared" si="1075"/>
        <v>0</v>
      </c>
      <c r="CE146" s="34">
        <f t="shared" si="1075"/>
        <v>0</v>
      </c>
      <c r="CF146" s="34">
        <f t="shared" si="1075"/>
        <v>0</v>
      </c>
      <c r="CG146" s="34">
        <f t="shared" si="1075"/>
        <v>3</v>
      </c>
      <c r="CH146" s="34">
        <f t="shared" si="1075"/>
        <v>29765.281000000003</v>
      </c>
      <c r="CI146" s="34">
        <f t="shared" si="1075"/>
        <v>0</v>
      </c>
      <c r="CJ146" s="34">
        <f t="shared" si="1075"/>
        <v>0</v>
      </c>
      <c r="CK146" s="34">
        <f t="shared" si="1075"/>
        <v>0</v>
      </c>
      <c r="CL146" s="34">
        <f t="shared" si="1075"/>
        <v>0</v>
      </c>
      <c r="CM146" s="34">
        <f t="shared" si="1075"/>
        <v>64</v>
      </c>
      <c r="CN146" s="34">
        <f t="shared" si="1075"/>
        <v>2435023.0438870001</v>
      </c>
      <c r="CO146" s="34">
        <f t="shared" si="1075"/>
        <v>17</v>
      </c>
      <c r="CP146" s="34">
        <f t="shared" si="1075"/>
        <v>527637.51826799999</v>
      </c>
      <c r="CQ146" s="47">
        <f t="shared" si="1075"/>
        <v>6</v>
      </c>
      <c r="CR146" s="34">
        <f t="shared" si="1075"/>
        <v>89216.889999999985</v>
      </c>
      <c r="CS146" s="34">
        <f t="shared" si="1075"/>
        <v>11</v>
      </c>
      <c r="CT146" s="34">
        <f t="shared" si="1075"/>
        <v>582973.25363199995</v>
      </c>
      <c r="CU146" s="34">
        <f t="shared" si="1075"/>
        <v>0</v>
      </c>
      <c r="CV146" s="34">
        <f t="shared" si="1075"/>
        <v>0</v>
      </c>
      <c r="CW146" s="34">
        <f t="shared" si="1075"/>
        <v>22</v>
      </c>
      <c r="CX146" s="34">
        <f t="shared" si="1075"/>
        <v>948491.54120699991</v>
      </c>
      <c r="CY146" s="34">
        <f t="shared" si="1075"/>
        <v>15</v>
      </c>
      <c r="CZ146" s="34">
        <f t="shared" si="1075"/>
        <v>738063.81608400005</v>
      </c>
      <c r="DA146" s="34">
        <f t="shared" si="1075"/>
        <v>48</v>
      </c>
      <c r="DB146" s="34">
        <f t="shared" si="1075"/>
        <v>1608257.507983</v>
      </c>
      <c r="DC146" s="34">
        <f t="shared" si="1075"/>
        <v>37</v>
      </c>
      <c r="DD146" s="34">
        <f t="shared" si="1075"/>
        <v>1837433.1662166666</v>
      </c>
      <c r="DE146" s="34">
        <f t="shared" si="1075"/>
        <v>27</v>
      </c>
      <c r="DF146" s="34">
        <f t="shared" si="1075"/>
        <v>592591.28932500002</v>
      </c>
      <c r="DG146" s="34">
        <f t="shared" si="1075"/>
        <v>0</v>
      </c>
      <c r="DH146" s="34">
        <f t="shared" si="1075"/>
        <v>0</v>
      </c>
      <c r="DI146" s="34">
        <f t="shared" si="1075"/>
        <v>6</v>
      </c>
      <c r="DJ146" s="34">
        <f t="shared" si="1075"/>
        <v>191555.5257</v>
      </c>
      <c r="DK146" s="34">
        <f t="shared" si="1075"/>
        <v>0</v>
      </c>
      <c r="DL146" s="34">
        <f t="shared" si="1075"/>
        <v>0</v>
      </c>
      <c r="DM146" s="34">
        <f t="shared" si="1075"/>
        <v>10</v>
      </c>
      <c r="DN146" s="34">
        <f t="shared" si="1075"/>
        <v>286229.84145833331</v>
      </c>
      <c r="DO146" s="34">
        <f t="shared" si="1075"/>
        <v>0</v>
      </c>
      <c r="DP146" s="34">
        <f t="shared" si="1075"/>
        <v>0</v>
      </c>
      <c r="DQ146" s="34">
        <f t="shared" si="1075"/>
        <v>8762</v>
      </c>
      <c r="DR146" s="34">
        <f t="shared" si="1075"/>
        <v>618890220.10891247</v>
      </c>
      <c r="DS146" s="34">
        <f t="shared" si="1075"/>
        <v>8762</v>
      </c>
      <c r="DT146" s="54">
        <f t="shared" si="1069"/>
        <v>1</v>
      </c>
    </row>
    <row r="147" spans="1:124" ht="51" customHeight="1" x14ac:dyDescent="0.25">
      <c r="A147" s="77">
        <v>1</v>
      </c>
      <c r="B147" s="35">
        <v>115</v>
      </c>
      <c r="C147" s="23" t="s">
        <v>272</v>
      </c>
      <c r="D147" s="79">
        <f t="shared" si="1072"/>
        <v>19063</v>
      </c>
      <c r="E147" s="80">
        <v>18530</v>
      </c>
      <c r="F147" s="80">
        <v>18715</v>
      </c>
      <c r="G147" s="24">
        <v>1.98</v>
      </c>
      <c r="H147" s="25">
        <v>1</v>
      </c>
      <c r="I147" s="26">
        <v>1</v>
      </c>
      <c r="J147" s="26"/>
      <c r="K147" s="24">
        <v>1.4</v>
      </c>
      <c r="L147" s="24">
        <v>1.68</v>
      </c>
      <c r="M147" s="24">
        <v>2.23</v>
      </c>
      <c r="N147" s="24">
        <v>2.57</v>
      </c>
      <c r="O147" s="27">
        <v>3</v>
      </c>
      <c r="P147" s="27">
        <f>(O147/12*5*$D147*$G147*$H147*$K147*P$11)+(O147/12*4*$E147*$G147*$I147*$K147)+(O147/12*3*$F147*$G147*$I147*$K147)</f>
        <v>156987.47294999997</v>
      </c>
      <c r="Q147" s="27">
        <v>1</v>
      </c>
      <c r="R147" s="27">
        <f>(Q147/12*5*$D147*$G147*$H147*$K147*R$11)+(Q147/12*4*$E147*$G147*$I147*$K147)+(Q147/12*3*$F147*$G147*$I147*$K147)</f>
        <v>52329.157649999994</v>
      </c>
      <c r="S147" s="27"/>
      <c r="T147" s="27">
        <f>(S147/12*5*$D147*$G147*$H147*$K147*T$11)+(S147/12*4*$E147*$G147*$I147*$K147)+(S147/12*3*$F147*$G147*$I147*$K147)</f>
        <v>0</v>
      </c>
      <c r="U147" s="27"/>
      <c r="V147" s="27">
        <f>(U147/12*5*$D147*$G147*$H147*$K147*V$11)+(U147/12*4*$E147*$G147*$I147*$K147)+(U147/12*3*$F147*$G147*$I147*$K147)</f>
        <v>0</v>
      </c>
      <c r="W147" s="27">
        <v>36</v>
      </c>
      <c r="X147" s="27">
        <f>(W147/12*5*$D147*$G147*$H147*$K147*X$11)+(W147/12*4*$E147*$G147*$I147*$K147)+(W147/12*3*$F147*$G147*$I147*$K147)</f>
        <v>1897324.5475799995</v>
      </c>
      <c r="Y147" s="27">
        <v>0</v>
      </c>
      <c r="Z147" s="27">
        <f>(Y147/12*5*$D147*$G147*$H147*$K147*Z$11)+(Y147/12*4*$E147*$G147*$I147*$K147)+(Y147/12*3*$F147*$G147*$I147*$K147)</f>
        <v>0</v>
      </c>
      <c r="AA147" s="27"/>
      <c r="AB147" s="27">
        <f>(AA147/12*5*$D147*$G147*$H147*$K147*AB$11)+(AA147/12*4*$E147*$G147*$I147*$K147)+(AA147/12*3*$F147*$G147*$I147*$K147)</f>
        <v>0</v>
      </c>
      <c r="AC147" s="27"/>
      <c r="AD147" s="27">
        <f>(AC147/12*5*$D147*$G147*$H147*$K147*AD$11)+(AC147/12*4*$E147*$G147*$I147*$K147)+(AC147/12*3*$F147*$G147*$I147*$K147)</f>
        <v>0</v>
      </c>
      <c r="AE147" s="27">
        <v>0</v>
      </c>
      <c r="AF147" s="27">
        <f>(AE147/12*5*$D147*$G147*$H147*$K147*AF$11)+(AE147/12*4*$E147*$G147*$I147*$K147)+(AE147/12*3*$F147*$G147*$I147*$K147)</f>
        <v>0</v>
      </c>
      <c r="AG147" s="27">
        <v>0</v>
      </c>
      <c r="AH147" s="27">
        <f>(AG147/12*5*$D147*$G147*$H147*$K147*AH$11)+(AG147/12*4*$E147*$G147*$I147*$K147)+(AG147/12*3*$F147*$G147*$I147*$K147)</f>
        <v>0</v>
      </c>
      <c r="AI147" s="27"/>
      <c r="AJ147" s="27">
        <f>(AI147/12*5*$D147*$G147*$H147*$K147*AJ$11)+(AI147/12*4*$E147*$G147*$I147*$K147)+(AI147/12*3*$F147*$G147*$I147*$K147)</f>
        <v>0</v>
      </c>
      <c r="AK147" s="27"/>
      <c r="AL147" s="27">
        <f>(AK147/12*5*$D147*$G147*$H147*$K147*AL$11)+(AK147/12*4*$E147*$G147*$I147*$K147)+(AK147/12*3*$F147*$G147*$I147*$K147)</f>
        <v>0</v>
      </c>
      <c r="AM147" s="44">
        <v>0</v>
      </c>
      <c r="AN147" s="27">
        <f>(AM147/12*5*$D147*$G147*$H147*$K147*AN$11)+(AM147/12*4*$E147*$G147*$I147*$K147)+(AM147/12*3*$F147*$G147*$I147*$K147)</f>
        <v>0</v>
      </c>
      <c r="AO147" s="31">
        <v>0</v>
      </c>
      <c r="AP147" s="27">
        <f>(AO147/12*5*$D147*$G147*$H147*$L147*AP$11)+(AO147/12*4*$E147*$G147*$I147*$L147)+(AO147/12*3*$F147*$G147*$I147*$L147)</f>
        <v>0</v>
      </c>
      <c r="AQ147" s="27"/>
      <c r="AR147" s="27">
        <f>(AQ147/12*5*$D147*$G147*$H147*$L147*AR$11)+(AQ147/12*4*$E147*$G147*$I147*$L147)+(AQ147/12*3*$F147*$G147*$I147*$L147)</f>
        <v>0</v>
      </c>
      <c r="AS147" s="27"/>
      <c r="AT147" s="27">
        <f>(AS147/12*5*$D147*$G147*$H147*$L147*AT$11)+(AS147/12*4*$E147*$G147*$I147*$L147)+(AS147/12*3*$F147*$G147*$I147*$L147)</f>
        <v>0</v>
      </c>
      <c r="AU147" s="27">
        <v>27</v>
      </c>
      <c r="AV147" s="27">
        <f>(AU147/12*5*$D147*$G147*$H147*$L147*AV$11)+(AU147/12*4*$E147*$G147*$I147*$L147)+(AU147/12*3*$F147*$G147*$I147*$L147)</f>
        <v>1684764.0740699999</v>
      </c>
      <c r="AW147" s="27"/>
      <c r="AX147" s="27">
        <f>(AW147/12*5*$D147*$G147*$H147*$K147*AX$11)+(AW147/12*4*$E147*$G147*$I147*$K147)+(AW147/12*3*$F147*$G147*$I147*$K147)</f>
        <v>0</v>
      </c>
      <c r="AY147" s="27"/>
      <c r="AZ147" s="27">
        <f>(AY147/12*5*$D147*$G147*$H147*$K147*AZ$11)+(AY147/12*4*$E147*$G147*$I147*$K147)+(AY147/12*3*$F147*$G147*$I147*$K147)</f>
        <v>0</v>
      </c>
      <c r="BA147" s="27"/>
      <c r="BB147" s="27">
        <f>(BA147/12*5*$D147*$G147*$H147*$L147*BB$11)+(BA147/12*4*$E147*$G147*$I147*$L147)+(BA147/12*3*$F147*$G147*$I147*$L147)</f>
        <v>0</v>
      </c>
      <c r="BC147" s="27"/>
      <c r="BD147" s="27">
        <f>(BC147/12*5*$D147*$G147*$H147*$K147*BD$11)+(BC147/12*4*$E147*$G147*$I147*$K147)+(BC147/12*3*$F147*$G147*$I147*$K147)</f>
        <v>0</v>
      </c>
      <c r="BE147" s="27"/>
      <c r="BF147" s="27">
        <f>(BE147/12*5*$D147*$G147*$H147*$K147*BF$11)+(BE147/12*4*$E147*$G147*$I147*$K147)+(BE147/12*3*$F147*$G147*$I147*$K147)</f>
        <v>0</v>
      </c>
      <c r="BG147" s="27"/>
      <c r="BH147" s="27">
        <f>(BG147/12*5*$D147*$G147*$H147*$K147*BH$11)+(BG147/12*4*$E147*$G147*$I147*$K147)+(BG147/12*3*$F147*$G147*$I147*$K147)</f>
        <v>0</v>
      </c>
      <c r="BI147" s="27"/>
      <c r="BJ147" s="27">
        <f>(BI147/12*5*$D147*$G147*$H147*$L147*BJ$11)+(BI147/12*4*$E147*$G147*$I147*$L147)+(BI147/12*3*$F147*$G147*$I147*$L147)</f>
        <v>0</v>
      </c>
      <c r="BK147" s="27">
        <v>0</v>
      </c>
      <c r="BL147" s="27">
        <f>(BK147/12*5*$D147*$G147*$H147*$K147*BL$11)+(BK147/12*4*$E147*$G147*$I147*$K147)+(BK147/12*3*$F147*$G147*$I147*$K147)</f>
        <v>0</v>
      </c>
      <c r="BM147" s="27"/>
      <c r="BN147" s="27">
        <f>(BM147/12*5*$D147*$G147*$H147*$K147*BN$11)+(BM147/12*4*$E147*$G147*$I147*$K147)+(BM147/12*3*$F147*$G147*$I147*$K147)</f>
        <v>0</v>
      </c>
      <c r="BO147" s="37"/>
      <c r="BP147" s="27">
        <f>(BO147/12*5*$D147*$G147*$H147*$L147*BP$11)+(BO147/12*4*$E147*$G147*$I147*$L147)+(BO147/12*3*$F147*$G147*$I147*$L147)</f>
        <v>0</v>
      </c>
      <c r="BQ147" s="27"/>
      <c r="BR147" s="27">
        <f>(BQ147/12*5*$D147*$G147*$H147*$L147*BR$11)+(BQ147/12*4*$E147*$G147*$I147*$L147)+(BQ147/12*3*$F147*$G147*$I147*$L147)</f>
        <v>0</v>
      </c>
      <c r="BS147" s="27"/>
      <c r="BT147" s="27">
        <f>(BS147/12*5*$D147*$G147*$H147*$K147*BT$11)+(BS147/12*4*$E147*$G147*$I147*$K147)+(BS147/12*3*$F147*$G147*$I147*$K147)</f>
        <v>0</v>
      </c>
      <c r="BU147" s="27"/>
      <c r="BV147" s="27">
        <f>(BU147/12*5*$D147*$G147*$H147*$K147*BV$11)+(BU147/12*4*$E147*$G147*$I147*$K147)+(BU147/12*3*$F147*$G147*$I147*$K147)</f>
        <v>0</v>
      </c>
      <c r="BW147" s="27"/>
      <c r="BX147" s="27">
        <f>(BW147/12*5*$D147*$G147*$H147*$L147*BX$11)+(BW147/12*4*$E147*$G147*$I147*$L147)+(BW147/12*3*$F147*$G147*$I147*$L147)</f>
        <v>0</v>
      </c>
      <c r="BY147" s="27"/>
      <c r="BZ147" s="27">
        <f>(BY147/12*5*$D147*$G147*$H147*$L147*BZ$11)+(BY147/12*4*$E147*$G147*$I147*$L147)+(BY147/12*3*$F147*$G147*$I147*$L147)</f>
        <v>0</v>
      </c>
      <c r="CA147" s="27"/>
      <c r="CB147" s="27">
        <f>(CA147/12*5*$D147*$G147*$H147*$K147*CB$11)+(CA147/12*4*$E147*$G147*$I147*$K147)+(CA147/12*3*$F147*$G147*$I147*$K147)</f>
        <v>0</v>
      </c>
      <c r="CC147" s="27"/>
      <c r="CD147" s="27">
        <f>(CC147/12*5*$D147*$G147*$H147*$L147*CD$11)+(CC147/12*4*$E147*$G147*$I147*$L147)+(CC147/12*3*$F147*$G147*$I147*$L147)</f>
        <v>0</v>
      </c>
      <c r="CE147" s="27"/>
      <c r="CF147" s="27">
        <f>(CE147/12*5*$D147*$G147*$H147*$K147*CF$11)+(CE147/12*4*$E147*$G147*$I147*$K147)+(CE147/12*3*$F147*$G147*$I147*$K147)</f>
        <v>0</v>
      </c>
      <c r="CG147" s="27"/>
      <c r="CH147" s="27">
        <f>(CG147/12*5*$D147*$G147*$H147*$K147*CH$11)+(CG147/12*4*$E147*$G147*$I147*$K147)+(CG147/12*3*$F147*$G147*$I147*$K147)</f>
        <v>0</v>
      </c>
      <c r="CI147" s="27"/>
      <c r="CJ147" s="27">
        <f>(CI147/12*5*$D147*$G147*$H147*$K147*CJ$11)+(CI147/12*4*$E147*$G147*$I147*$K147)+(CI147/12*3*$F147*$G147*$I147*$K147)</f>
        <v>0</v>
      </c>
      <c r="CK147" s="27"/>
      <c r="CL147" s="27">
        <f>(CK147/12*5*$D147*$G147*$H147*$K147*CL$11)+(CK147/12*4*$E147*$G147*$I147*$K147)+(CK147/12*3*$F147*$G147*$I147*$K147)</f>
        <v>0</v>
      </c>
      <c r="CM147" s="27"/>
      <c r="CN147" s="27">
        <f>(CM147/12*5*$D147*$G147*$H147*$L147*CN$11)+(CM147/12*4*$E147*$G147*$I147*$L147)+(CM147/12*3*$F147*$G147*$I147*$L147)</f>
        <v>0</v>
      </c>
      <c r="CO147" s="27">
        <v>3</v>
      </c>
      <c r="CP147" s="27">
        <f>(CO147/12*5*$D147*$G147*$H147*$L147*CP$11)+(CO147/12*4*$E147*$G147*$I147*$L147)+(CO147/12*3*$F147*$G147*$I147*$L147)</f>
        <v>197024.738526</v>
      </c>
      <c r="CQ147" s="32"/>
      <c r="CR147" s="27">
        <f>(CQ147/12*5*$D147*$G147*$H147*$K147*CR$11)+(CQ147/12*4*$E147*$G147*$I147*$K147)+(CQ147/12*3*$F147*$G147*$I147*$K147)</f>
        <v>0</v>
      </c>
      <c r="CS147" s="27"/>
      <c r="CT147" s="27">
        <f>(CS147/12*5*$D147*$G147*$H147*$L147*CT$11)+(CS147/12*4*$E147*$G147*$I147*$L147)+(CS147/12*3*$F147*$G147*$I147*$L147)</f>
        <v>0</v>
      </c>
      <c r="CU147" s="27"/>
      <c r="CV147" s="27">
        <f>(CU147/12*5*$D147*$G147*$H147*$L147*CV$11)+(CU147/12*4*$E147*$G147*$I147*$L147)+(CU147/12*3*$F147*$G147*$I147*$L147)</f>
        <v>0</v>
      </c>
      <c r="CW147" s="27"/>
      <c r="CX147" s="27">
        <f>(CW147/12*5*$D147*$G147*$H147*$L147*CX$11)+(CW147/12*4*$E147*$G147*$I147*$L147)+(CW147/12*3*$F147*$G147*$I147*$L147)</f>
        <v>0</v>
      </c>
      <c r="CY147" s="27"/>
      <c r="CZ147" s="27">
        <f>(CY147/12*5*$D147*$G147*$H147*$L147*CZ$11)+(CY147/12*4*$E147*$G147*$I147*$L147)+(CY147/12*3*$F147*$G147*$I147*$L147)</f>
        <v>0</v>
      </c>
      <c r="DA147" s="27"/>
      <c r="DB147" s="27">
        <f>(DA147/12*5*$D147*$G147*$H147*$L147*DB$11)+(DA147/12*4*$E147*$G147*$I147*$L147)+(DA147/12*3*$F147*$G147*$I147*$L147)</f>
        <v>0</v>
      </c>
      <c r="DC147" s="27">
        <v>3</v>
      </c>
      <c r="DD147" s="27">
        <f>(DC147/12*5*$D147*$G147*$H147*$K147*DD$11)+(DC147/12*4*$E147*$G147*$I147*$K147)+(DC147/12*3*$F147*$G147*$I147*$K147)</f>
        <v>164913.86835</v>
      </c>
      <c r="DE147" s="27"/>
      <c r="DF147" s="27">
        <f>(DE147/12*5*$D147*$G147*$H147*$K147*DF$11)+(DE147/12*4*$E147*$G147*$I147*$K147)+(DE147/12*3*$F147*$G147*$I147*$K147)</f>
        <v>0</v>
      </c>
      <c r="DG147" s="27"/>
      <c r="DH147" s="27">
        <f>(DG147/12*5*$D147*$G147*$H147*$L147*DH$11)+(DG147/12*4*$E147*$G147*$I147*$L147)+(DG147/12*3*$F147*$G147*$I147*$L147)</f>
        <v>0</v>
      </c>
      <c r="DI147" s="27"/>
      <c r="DJ147" s="27">
        <f>(DI147/12*5*$D147*$G147*$H147*$L147*DJ$11)+(DI147/12*4*$E147*$G147*$I147*$L147)+(DI147/12*3*$F147*$G147*$I147*$L147)</f>
        <v>0</v>
      </c>
      <c r="DK147" s="27"/>
      <c r="DL147" s="27">
        <f>(DK147/12*5*$D147*$G147*$H147*$M147*DL$11)+(DK147/12*4*$E147*$G147*$I147*$M147)+(DK147/12*3*$F147*$G147*$I147*$M147)</f>
        <v>0</v>
      </c>
      <c r="DM147" s="27"/>
      <c r="DN147" s="27">
        <f t="shared" ref="DN147" si="1076">(DM147/12*5*$D147*$G147*$H147*$N147*DN$11)+(DM147/12*4*$E147*$G147*$I147*$N147)+(DM147/12*3*$F147*$G147*$I147*$N147)</f>
        <v>0</v>
      </c>
      <c r="DO147" s="27"/>
      <c r="DP147" s="27">
        <f t="shared" si="1067"/>
        <v>0</v>
      </c>
      <c r="DQ147" s="27">
        <f t="shared" ref="DQ147:DR181" si="1077">SUM(O147,Q147,S147,U147,W147,Y147,AA147,AC147,AE147,AG147,AI147,AK147,AM147,AO147,AQ147,AS147,AU147,AW147,AY147,BA147,BC147,BE147,BG147,BI147,BK147,BM147,BO147,BQ147,BS147,BU147,BW147,BY147,CA147,CC147,CE147,CG147,CI147,CK147,CM147,CO147,CQ147,CS147,CU147,CW147,CY147,DA147,DC147,DE147,DG147,DI147,DK147,DM147,DO147)</f>
        <v>73</v>
      </c>
      <c r="DR147" s="27">
        <f t="shared" si="1077"/>
        <v>4153343.8591259993</v>
      </c>
      <c r="DS147" s="38">
        <f t="shared" ref="DS147:DS181" si="1078">ROUND(DQ147*I147,0)</f>
        <v>73</v>
      </c>
      <c r="DT147" s="67">
        <f t="shared" si="1069"/>
        <v>1</v>
      </c>
    </row>
    <row r="148" spans="1:124" ht="27.75" customHeight="1" x14ac:dyDescent="0.25">
      <c r="A148" s="77"/>
      <c r="B148" s="35">
        <v>116</v>
      </c>
      <c r="C148" s="23" t="s">
        <v>273</v>
      </c>
      <c r="D148" s="79">
        <f t="shared" si="1072"/>
        <v>19063</v>
      </c>
      <c r="E148" s="80">
        <v>18530</v>
      </c>
      <c r="F148" s="80">
        <v>18715</v>
      </c>
      <c r="G148" s="24">
        <v>3.66</v>
      </c>
      <c r="H148" s="25">
        <v>1</v>
      </c>
      <c r="I148" s="25">
        <v>1</v>
      </c>
      <c r="J148" s="26"/>
      <c r="K148" s="24">
        <v>1.4</v>
      </c>
      <c r="L148" s="24">
        <v>1.68</v>
      </c>
      <c r="M148" s="24">
        <v>2.23</v>
      </c>
      <c r="N148" s="24">
        <v>2.57</v>
      </c>
      <c r="O148" s="27">
        <v>4</v>
      </c>
      <c r="P148" s="27">
        <f t="shared" ref="P148:P150" si="1079">(O148/12*5*$D148*$G148*$H148*$K148*P$11)+(O148/12*4*$E148*$G148*$I148*$K148*P$12)+(O148/12*3*$F148*$G148*$I148*$K148*P$12)</f>
        <v>409167.88219999999</v>
      </c>
      <c r="Q148" s="27">
        <v>0</v>
      </c>
      <c r="R148" s="27">
        <f t="shared" ref="R148:R150" si="1080">(Q148/12*5*$D148*$G148*$H148*$K148*R$11)+(Q148/12*4*$E148*$G148*$I148*$K148*R$12)+(Q148/12*3*$F148*$G148*$I148*$K148*R$12)</f>
        <v>0</v>
      </c>
      <c r="S148" s="27"/>
      <c r="T148" s="27">
        <f t="shared" ref="T148:T150" si="1081">(S148/12*5*$D148*$G148*$H148*$K148*T$11)+(S148/12*4*$E148*$G148*$I148*$K148*T$12)+(S148/12*3*$F148*$G148*$I148*$K148*T$12)</f>
        <v>0</v>
      </c>
      <c r="U148" s="27"/>
      <c r="V148" s="27">
        <f t="shared" ref="V148:V150" si="1082">(U148/12*5*$D148*$G148*$H148*$K148*V$11)+(U148/12*4*$E148*$G148*$I148*$K148*V$12)+(U148/12*3*$F148*$G148*$I148*$K148*V$12)</f>
        <v>0</v>
      </c>
      <c r="W148" s="27">
        <v>210</v>
      </c>
      <c r="X148" s="27">
        <f t="shared" ref="X148:X150" si="1083">(W148/12*5*$D148*$G148*$H148*$K148*X$11)+(W148/12*4*$E148*$G148*$I148*$K148*X$12)+(W148/12*3*$F148*$G148*$I148*$K148*X$12)</f>
        <v>21626611.048349999</v>
      </c>
      <c r="Y148" s="27">
        <v>0</v>
      </c>
      <c r="Z148" s="27">
        <f t="shared" ref="Z148:Z150" si="1084">(Y148/12*5*$D148*$G148*$H148*$K148*Z$11)+(Y148/12*4*$E148*$G148*$I148*$K148*Z$12)+(Y148/12*3*$F148*$G148*$I148*$K148*Z$12)</f>
        <v>0</v>
      </c>
      <c r="AA148" s="27"/>
      <c r="AB148" s="27">
        <f t="shared" ref="AB148:AB150" si="1085">(AA148/12*5*$D148*$G148*$H148*$K148*AB$11)+(AA148/12*4*$E148*$G148*$I148*$K148*AB$12)+(AA148/12*3*$F148*$G148*$I148*$K148*AB$12)</f>
        <v>0</v>
      </c>
      <c r="AC148" s="27"/>
      <c r="AD148" s="27">
        <f t="shared" ref="AD148:AD150" si="1086">(AC148/12*5*$D148*$G148*$H148*$K148*AD$11)+(AC148/12*4*$E148*$G148*$I148*$K148*AD$12)+(AC148/12*3*$F148*$G148*$I148*$K148*AD$12)</f>
        <v>0</v>
      </c>
      <c r="AE148" s="27">
        <v>0</v>
      </c>
      <c r="AF148" s="27">
        <f t="shared" ref="AF148:AF150" si="1087">(AE148/12*5*$D148*$G148*$H148*$K148*AF$11)+(AE148/12*4*$E148*$G148*$I148*$K148*AF$12)+(AE148/12*3*$F148*$G148*$I148*$K148*AF$12)</f>
        <v>0</v>
      </c>
      <c r="AG148" s="27">
        <v>0</v>
      </c>
      <c r="AH148" s="27">
        <f t="shared" ref="AH148:AH150" si="1088">(AG148/12*5*$D148*$G148*$H148*$K148*AH$11)+(AG148/12*4*$E148*$G148*$I148*$K148*AH$12)+(AG148/12*3*$F148*$G148*$I148*$K148*AH$12)</f>
        <v>0</v>
      </c>
      <c r="AI148" s="27"/>
      <c r="AJ148" s="27">
        <f t="shared" ref="AJ148:AJ150" si="1089">(AI148/12*5*$D148*$G148*$H148*$K148*AJ$11)+(AI148/12*4*$E148*$G148*$I148*$K148*AJ$12)+(AI148/12*3*$F148*$G148*$I148*$K148*AJ$12)</f>
        <v>0</v>
      </c>
      <c r="AK148" s="27"/>
      <c r="AL148" s="27">
        <f t="shared" ref="AL148:AL150" si="1090">(AK148/12*5*$D148*$G148*$H148*$K148*AL$11)+(AK148/12*4*$E148*$G148*$I148*$K148*AL$12)+(AK148/12*3*$F148*$G148*$I148*$K148*AL$12)</f>
        <v>0</v>
      </c>
      <c r="AM148" s="44">
        <v>0</v>
      </c>
      <c r="AN148" s="27">
        <f t="shared" ref="AN148:AN150" si="1091">(AM148/12*5*$D148*$G148*$H148*$K148*AN$11)+(AM148/12*4*$E148*$G148*$I148*$K148*AN$12)+(AM148/12*3*$F148*$G148*$I148*$K148*AN$12)</f>
        <v>0</v>
      </c>
      <c r="AO148" s="31">
        <v>0</v>
      </c>
      <c r="AP148" s="27">
        <f t="shared" ref="AP148:AP150" si="1092">(AO148/12*5*$D148*$G148*$H148*$L148*AP$11)+(AO148/12*4*$E148*$G148*$I148*$L148*AP$12)+(AO148/12*3*$F148*$G148*$I148*$L148*AP$12)</f>
        <v>0</v>
      </c>
      <c r="AQ148" s="27"/>
      <c r="AR148" s="27">
        <f t="shared" ref="AR148:AR150" si="1093">(AQ148/12*5*$D148*$G148*$H148*$L148*AR$11)+(AQ148/12*4*$E148*$G148*$I148*$L148*AR$12)+(AQ148/12*3*$F148*$G148*$I148*$L148*AR$12)</f>
        <v>0</v>
      </c>
      <c r="AS148" s="27"/>
      <c r="AT148" s="27">
        <f t="shared" ref="AT148:AT150" si="1094">(AS148/12*5*$D148*$G148*$H148*$L148*AT$11)+(AS148/12*4*$E148*$G148*$I148*$L148*AT$12)+(AS148/12*3*$F148*$G148*$I148*$L148*AT$13)</f>
        <v>0</v>
      </c>
      <c r="AU148" s="27">
        <v>2</v>
      </c>
      <c r="AV148" s="27">
        <f t="shared" ref="AV148:AV150" si="1095">(AU148/12*5*$D148*$G148*$H148*$L148*AV$11)+(AU148/12*4*$E148*$G148*$I148*$L148*AV$12)+(AU148/12*3*$F148*$G148*$I148*$L148*AV$12)</f>
        <v>244035.54714000001</v>
      </c>
      <c r="AW148" s="27"/>
      <c r="AX148" s="27">
        <f t="shared" ref="AX148:AX150" si="1096">(AW148/12*5*$D148*$G148*$H148*$K148*AX$11)+(AW148/12*4*$E148*$G148*$I148*$K148*AX$12)+(AW148/12*3*$F148*$G148*$I148*$K148*AX$12)</f>
        <v>0</v>
      </c>
      <c r="AY148" s="27"/>
      <c r="AZ148" s="27">
        <f t="shared" ref="AZ148:AZ150" si="1097">(AY148/12*5*$D148*$G148*$H148*$K148*AZ$11)+(AY148/12*4*$E148*$G148*$I148*$K148*AZ$12)+(AY148/12*3*$F148*$G148*$I148*$K148*AZ$12)</f>
        <v>0</v>
      </c>
      <c r="BA148" s="27"/>
      <c r="BB148" s="27">
        <f t="shared" ref="BB148:BB150" si="1098">(BA148/12*5*$D148*$G148*$H148*$L148*BB$11)+(BA148/12*4*$E148*$G148*$I148*$L148*BB$12)+(BA148/12*3*$F148*$G148*$I148*$L148*BB$12)</f>
        <v>0</v>
      </c>
      <c r="BC148" s="27"/>
      <c r="BD148" s="27">
        <f t="shared" ref="BD148:BD150" si="1099">(BC148/12*5*$D148*$G148*$H148*$K148*BD$11)+(BC148/12*4*$E148*$G148*$I148*$K148*BD$12)+(BC148/12*3*$F148*$G148*$I148*$K148*BD$12)</f>
        <v>0</v>
      </c>
      <c r="BE148" s="27"/>
      <c r="BF148" s="27">
        <f t="shared" ref="BF148:BF150" si="1100">(BE148/12*5*$D148*$G148*$H148*$K148*BF$11)+(BE148/12*4*$E148*$G148*$I148*$K148*BF$12)+(BE148/12*3*$F148*$G148*$I148*$K148*BF$12)</f>
        <v>0</v>
      </c>
      <c r="BG148" s="27"/>
      <c r="BH148" s="27">
        <f t="shared" ref="BH148:BH150" si="1101">(BG148/12*5*$D148*$G148*$H148*$K148*BH$11)+(BG148/12*4*$E148*$G148*$I148*$K148*BH$12)+(BG148/12*3*$F148*$G148*$I148*$K148*BH$12)</f>
        <v>0</v>
      </c>
      <c r="BI148" s="27"/>
      <c r="BJ148" s="27">
        <f t="shared" ref="BJ148:BJ150" si="1102">(BI148/12*5*$D148*$G148*$H148*$L148*BJ$11)+(BI148/12*4*$E148*$G148*$I148*$L148*BJ$12)+(BI148/12*3*$F148*$G148*$I148*$L148*BJ$12)</f>
        <v>0</v>
      </c>
      <c r="BK148" s="27">
        <v>12</v>
      </c>
      <c r="BL148" s="27">
        <f t="shared" ref="BL148:BL150" si="1103">(BK148/12*5*$D148*$G148*$H148*$K148*BL$11)+(BK148/12*4*$E148*$G148*$I148*$K148*BL$12)+(BK148/12*3*$F148*$G148*$I148*$K148*BL$12)</f>
        <v>1235806.34562</v>
      </c>
      <c r="BM148" s="27">
        <v>4</v>
      </c>
      <c r="BN148" s="27">
        <f t="shared" ref="BN148:BN150" si="1104">(BM148/12*5*$D148*$G148*$H148*$K148*BN$11)+(BM148/12*4*$E148*$G148*$I148*$K148*BN$12)+(BM148/12*3*$F148*$G148*$I148*$K148*BN$13)</f>
        <v>394125.20168</v>
      </c>
      <c r="BO148" s="37"/>
      <c r="BP148" s="27">
        <f t="shared" ref="BP148:BP150" si="1105">(BO148/12*5*$D148*$G148*$H148*$L148*BP$11)+(BO148/12*4*$E148*$G148*$I148*$L148*BP$12)+(BO148/12*3*$F148*$G148*$I148*$L148*BP$12)</f>
        <v>0</v>
      </c>
      <c r="BQ148" s="27"/>
      <c r="BR148" s="27">
        <f t="shared" ref="BR148:BR150" si="1106">(BQ148/12*5*$D148*$G148*$H148*$L148*BR$11)+(BQ148/12*4*$E148*$G148*$I148*$L148*BR$12)+(BQ148/12*3*$F148*$G148*$I148*$L148*BR$12)</f>
        <v>0</v>
      </c>
      <c r="BS148" s="27"/>
      <c r="BT148" s="27">
        <f t="shared" ref="BT148:BT150" si="1107">(BS148/12*5*$D148*$G148*$H148*$K148*BT$11)+(BS148/12*4*$E148*$G148*$I148*$K148*BT$12)+(BS148/12*3*$F148*$G148*$I148*$K148*BT$12)</f>
        <v>0</v>
      </c>
      <c r="BU148" s="27"/>
      <c r="BV148" s="27">
        <f t="shared" ref="BV148:BV150" si="1108">(BU148/12*5*$D148*$G148*$H148*$K148*BV$11)+(BU148/12*4*$E148*$G148*$I148*$K148*BV$12)+(BU148/12*3*$F148*$G148*$I148*$K148*BV$12)</f>
        <v>0</v>
      </c>
      <c r="BW148" s="27"/>
      <c r="BX148" s="27">
        <f t="shared" ref="BX148:BX150" si="1109">(BW148/12*5*$D148*$G148*$H148*$L148*BX$11)+(BW148/12*4*$E148*$G148*$I148*$L148*BX$12)+(BW148/12*3*$F148*$G148*$I148*$L148*BX$12)</f>
        <v>0</v>
      </c>
      <c r="BY148" s="27"/>
      <c r="BZ148" s="27">
        <f t="shared" ref="BZ148:BZ150" si="1110">(BY148/12*5*$D148*$G148*$H148*$L148*BZ$11)+(BY148/12*4*$E148*$G148*$I148*$L148*BZ$12)+(BY148/12*3*$F148*$G148*$I148*$L148*BZ$12)</f>
        <v>0</v>
      </c>
      <c r="CA148" s="27"/>
      <c r="CB148" s="27">
        <f t="shared" ref="CB148:CB150" si="1111">(CA148/12*5*$D148*$G148*$H148*$K148*CB$11)+(CA148/12*4*$E148*$G148*$I148*$K148*CB$12)+(CA148/12*3*$F148*$G148*$I148*$K148*CB$12)</f>
        <v>0</v>
      </c>
      <c r="CC148" s="27"/>
      <c r="CD148" s="27">
        <f t="shared" ref="CD148:CD150" si="1112">(CC148/12*5*$D148*$G148*$H148*$L148*CD$11)+(CC148/12*4*$E148*$G148*$I148*$L148*CD$12)+(CC148/12*3*$F148*$G148*$I148*$L148*CD$12)</f>
        <v>0</v>
      </c>
      <c r="CE148" s="27"/>
      <c r="CF148" s="27">
        <f t="shared" ref="CF148:CF150" si="1113">(CE148/12*5*$D148*$G148*$H148*$K148*CF$11)+(CE148/12*4*$E148*$G148*$I148*$K148*CF$12)+(CE148/12*3*$F148*$G148*$I148*$K148*CF$12)</f>
        <v>0</v>
      </c>
      <c r="CG148" s="27"/>
      <c r="CH148" s="27">
        <f t="shared" ref="CH148:CH150" si="1114">(CG148/12*5*$D148*$G148*$H148*$K148*CH$11)+(CG148/12*4*$E148*$G148*$I148*$K148*CH$12)+(CG148/12*3*$F148*$G148*$I148*$K148*CH$12)</f>
        <v>0</v>
      </c>
      <c r="CI148" s="27"/>
      <c r="CJ148" s="27">
        <f t="shared" ref="CJ148:CJ150" si="1115">(CI148/12*5*$D148*$G148*$H148*$K148*CJ$11)+(CI148/12*4*$E148*$G148*$I148*$K148*CJ$12)+(CI148/12*3*$F148*$G148*$I148*$K148*CJ$12)</f>
        <v>0</v>
      </c>
      <c r="CK148" s="27"/>
      <c r="CL148" s="27">
        <f t="shared" ref="CL148:CL150" si="1116">(CK148/12*5*$D148*$G148*$H148*$K148*CL$11)+(CK148/12*4*$E148*$G148*$I148*$K148*CL$12)+(CK148/12*3*$F148*$G148*$I148*$K148*CL$12)</f>
        <v>0</v>
      </c>
      <c r="CM148" s="27"/>
      <c r="CN148" s="27">
        <f t="shared" ref="CN148:CN150" si="1117">(CM148/12*5*$D148*$G148*$H148*$L148*CN$11)+(CM148/12*4*$E148*$G148*$I148*$L148*CN$12)+(CM148/12*3*$F148*$G148*$I148*$L148*CN$12)</f>
        <v>0</v>
      </c>
      <c r="CO148" s="27"/>
      <c r="CP148" s="27">
        <f t="shared" ref="CP148:CP150" si="1118">(CO148/12*5*$D148*$G148*$H148*$L148*CP$11)+(CO148/12*4*$E148*$G148*$I148*$L148*CP$12)+(CO148/12*3*$F148*$G148*$I148*$L148*CP$12)</f>
        <v>0</v>
      </c>
      <c r="CQ148" s="32"/>
      <c r="CR148" s="27">
        <f t="shared" ref="CR148:CR150" si="1119">(CQ148/12*5*$D148*$G148*$H148*$K148*CR$11)+(CQ148/12*4*$E148*$G148*$I148*$K148*CR$12)+(CQ148/12*3*$F148*$G148*$I148*$K148*CR$12)</f>
        <v>0</v>
      </c>
      <c r="CS148" s="27"/>
      <c r="CT148" s="27">
        <f t="shared" ref="CT148:CT150" si="1120">(CS148/12*5*$D148*$G148*$H148*$L148*CT$11)+(CS148/12*4*$E148*$G148*$I148*$L148*CT$12)+(CS148/12*3*$F148*$G148*$I148*$L148*CT$12)</f>
        <v>0</v>
      </c>
      <c r="CU148" s="27"/>
      <c r="CV148" s="27">
        <f t="shared" ref="CV148:CV150" si="1121">(CU148/12*5*$D148*$G148*$H148*$L148*CV$11)+(CU148/12*4*$E148*$G148*$I148*$L148*CV$12)+(CU148/12*3*$F148*$G148*$I148*$L148*CV$12)</f>
        <v>0</v>
      </c>
      <c r="CW148" s="27"/>
      <c r="CX148" s="27">
        <f t="shared" ref="CX148:CX150" si="1122">(CW148/12*5*$D148*$G148*$H148*$L148*CX$11)+(CW148/12*4*$E148*$G148*$I148*$L148*CX$12)+(CW148/12*3*$F148*$G148*$I148*$L148*CX$12)</f>
        <v>0</v>
      </c>
      <c r="CY148" s="27"/>
      <c r="CZ148" s="27">
        <f t="shared" ref="CZ148:CZ150" si="1123">(CY148/12*5*$D148*$G148*$H148*$L148*CZ$11)+(CY148/12*4*$E148*$G148*$I148*$L148*CZ$12)+(CY148/12*3*$F148*$G148*$I148*$L148*CZ$12)</f>
        <v>0</v>
      </c>
      <c r="DA148" s="27"/>
      <c r="DB148" s="27">
        <f t="shared" ref="DB148:DB150" si="1124">(DA148/12*5*$D148*$G148*$H148*$L148*DB$11)+(DA148/12*4*$E148*$G148*$I148*$L148*DB$12)+(DA148/12*3*$F148*$G148*$I148*$L148*DB$12)</f>
        <v>0</v>
      </c>
      <c r="DC148" s="27">
        <v>0</v>
      </c>
      <c r="DD148" s="27">
        <f t="shared" ref="DD148:DD150" si="1125">(DC148/12*5*$D148*$G148*$H148*$K148*DD$11)+(DC148/12*4*$E148*$G148*$I148*$K148*DD$12)+(DC148/12*3*$F148*$G148*$I148*$K148*DD$12)</f>
        <v>0</v>
      </c>
      <c r="DE148" s="27"/>
      <c r="DF148" s="27">
        <f t="shared" ref="DF148:DF150" si="1126">(DE148/12*5*$D148*$G148*$H148*$K148*DF$11)+(DE148/12*4*$E148*$G148*$I148*$K148*DF$12)+(DE148/12*3*$F148*$G148*$I148*$K148*DF$12)</f>
        <v>0</v>
      </c>
      <c r="DG148" s="27"/>
      <c r="DH148" s="27">
        <f t="shared" ref="DH148:DH150" si="1127">(DG148/12*5*$D148*$G148*$H148*$L148*DH$11)+(DG148/12*4*$E148*$G148*$I148*$L148*DH$12)+(DG148/12*3*$F148*$G148*$I148*$L148*DH$12)</f>
        <v>0</v>
      </c>
      <c r="DI148" s="27"/>
      <c r="DJ148" s="27">
        <f t="shared" ref="DJ148:DJ150" si="1128">(DI148/12*5*$D148*$G148*$H148*$L148*DJ$11)+(DI148/12*4*$E148*$G148*$I148*$L148*DJ$12)+(DI148/12*3*$F148*$G148*$I148*$L148*DJ$12)</f>
        <v>0</v>
      </c>
      <c r="DK148" s="27"/>
      <c r="DL148" s="27">
        <f t="shared" ref="DL148:DL150" si="1129">(DK148/12*5*$D148*$G148*$H148*$M148*DL$11)+(DK148/12*4*$E148*$G148*$I148*$M148*DL$12)+(DK148/12*3*$F148*$G148*$I148*$M148*DL$12)</f>
        <v>0</v>
      </c>
      <c r="DM148" s="27"/>
      <c r="DN148" s="27">
        <f t="shared" ref="DN148:DN173" si="1130">(DM148/12*5*$D148*$G148*$H148*$N148*DN$11)+(DM148/12*4*$E148*$G148*$I148*$N148*DN$12)+(DM148/12*3*$F148*$G148*$I148*$N148*DN$12)</f>
        <v>0</v>
      </c>
      <c r="DO148" s="27"/>
      <c r="DP148" s="27">
        <f t="shared" si="1067"/>
        <v>0</v>
      </c>
      <c r="DQ148" s="27">
        <f t="shared" si="1077"/>
        <v>232</v>
      </c>
      <c r="DR148" s="27">
        <f t="shared" si="1077"/>
        <v>23909746.024989996</v>
      </c>
      <c r="DS148" s="38">
        <f t="shared" si="1078"/>
        <v>232</v>
      </c>
      <c r="DT148" s="67">
        <f t="shared" si="1069"/>
        <v>1</v>
      </c>
    </row>
    <row r="149" spans="1:124" ht="32.25" customHeight="1" x14ac:dyDescent="0.25">
      <c r="A149" s="77"/>
      <c r="B149" s="35">
        <v>117</v>
      </c>
      <c r="C149" s="23" t="s">
        <v>274</v>
      </c>
      <c r="D149" s="79">
        <f t="shared" si="1072"/>
        <v>19063</v>
      </c>
      <c r="E149" s="80">
        <v>18530</v>
      </c>
      <c r="F149" s="80">
        <v>18715</v>
      </c>
      <c r="G149" s="24">
        <v>4.05</v>
      </c>
      <c r="H149" s="25">
        <v>1</v>
      </c>
      <c r="I149" s="25">
        <v>1</v>
      </c>
      <c r="J149" s="26"/>
      <c r="K149" s="24">
        <v>1.4</v>
      </c>
      <c r="L149" s="24">
        <v>1.68</v>
      </c>
      <c r="M149" s="24">
        <v>2.23</v>
      </c>
      <c r="N149" s="24">
        <v>2.57</v>
      </c>
      <c r="O149" s="27">
        <v>0</v>
      </c>
      <c r="P149" s="27">
        <f t="shared" si="1079"/>
        <v>0</v>
      </c>
      <c r="Q149" s="27">
        <v>0</v>
      </c>
      <c r="R149" s="27">
        <f t="shared" si="1080"/>
        <v>0</v>
      </c>
      <c r="S149" s="27"/>
      <c r="T149" s="27">
        <f t="shared" si="1081"/>
        <v>0</v>
      </c>
      <c r="U149" s="27"/>
      <c r="V149" s="27">
        <f t="shared" si="1082"/>
        <v>0</v>
      </c>
      <c r="W149" s="27">
        <v>27</v>
      </c>
      <c r="X149" s="27">
        <f t="shared" si="1083"/>
        <v>3076853.9137875</v>
      </c>
      <c r="Y149" s="27">
        <v>0</v>
      </c>
      <c r="Z149" s="27">
        <f t="shared" si="1084"/>
        <v>0</v>
      </c>
      <c r="AA149" s="27"/>
      <c r="AB149" s="27">
        <f t="shared" si="1085"/>
        <v>0</v>
      </c>
      <c r="AC149" s="27"/>
      <c r="AD149" s="27">
        <f t="shared" si="1086"/>
        <v>0</v>
      </c>
      <c r="AE149" s="27">
        <v>0</v>
      </c>
      <c r="AF149" s="27">
        <f t="shared" si="1087"/>
        <v>0</v>
      </c>
      <c r="AG149" s="27">
        <v>0</v>
      </c>
      <c r="AH149" s="27">
        <f t="shared" si="1088"/>
        <v>0</v>
      </c>
      <c r="AI149" s="27"/>
      <c r="AJ149" s="27">
        <f t="shared" si="1089"/>
        <v>0</v>
      </c>
      <c r="AK149" s="27"/>
      <c r="AL149" s="27">
        <f t="shared" si="1090"/>
        <v>0</v>
      </c>
      <c r="AM149" s="44">
        <v>0</v>
      </c>
      <c r="AN149" s="27">
        <f t="shared" si="1091"/>
        <v>0</v>
      </c>
      <c r="AO149" s="31">
        <v>0</v>
      </c>
      <c r="AP149" s="27">
        <f t="shared" si="1092"/>
        <v>0</v>
      </c>
      <c r="AQ149" s="27"/>
      <c r="AR149" s="27">
        <f t="shared" si="1093"/>
        <v>0</v>
      </c>
      <c r="AS149" s="27"/>
      <c r="AT149" s="27">
        <f t="shared" si="1094"/>
        <v>0</v>
      </c>
      <c r="AU149" s="27"/>
      <c r="AV149" s="27">
        <f t="shared" si="1095"/>
        <v>0</v>
      </c>
      <c r="AW149" s="27"/>
      <c r="AX149" s="27">
        <f t="shared" si="1096"/>
        <v>0</v>
      </c>
      <c r="AY149" s="27"/>
      <c r="AZ149" s="27">
        <f t="shared" si="1097"/>
        <v>0</v>
      </c>
      <c r="BA149" s="27"/>
      <c r="BB149" s="27">
        <f t="shared" si="1098"/>
        <v>0</v>
      </c>
      <c r="BC149" s="27"/>
      <c r="BD149" s="27">
        <f t="shared" si="1099"/>
        <v>0</v>
      </c>
      <c r="BE149" s="27"/>
      <c r="BF149" s="27">
        <f t="shared" si="1100"/>
        <v>0</v>
      </c>
      <c r="BG149" s="27"/>
      <c r="BH149" s="27">
        <f t="shared" si="1101"/>
        <v>0</v>
      </c>
      <c r="BI149" s="27"/>
      <c r="BJ149" s="27">
        <f t="shared" si="1102"/>
        <v>0</v>
      </c>
      <c r="BK149" s="27">
        <v>0</v>
      </c>
      <c r="BL149" s="27">
        <f t="shared" si="1103"/>
        <v>0</v>
      </c>
      <c r="BM149" s="27"/>
      <c r="BN149" s="27">
        <f t="shared" si="1104"/>
        <v>0</v>
      </c>
      <c r="BO149" s="37"/>
      <c r="BP149" s="27">
        <f t="shared" si="1105"/>
        <v>0</v>
      </c>
      <c r="BQ149" s="27"/>
      <c r="BR149" s="27">
        <f t="shared" si="1106"/>
        <v>0</v>
      </c>
      <c r="BS149" s="27"/>
      <c r="BT149" s="27">
        <f t="shared" si="1107"/>
        <v>0</v>
      </c>
      <c r="BU149" s="27"/>
      <c r="BV149" s="27">
        <f t="shared" si="1108"/>
        <v>0</v>
      </c>
      <c r="BW149" s="27"/>
      <c r="BX149" s="27">
        <f t="shared" si="1109"/>
        <v>0</v>
      </c>
      <c r="BY149" s="27"/>
      <c r="BZ149" s="27">
        <f t="shared" si="1110"/>
        <v>0</v>
      </c>
      <c r="CA149" s="27"/>
      <c r="CB149" s="27">
        <f t="shared" si="1111"/>
        <v>0</v>
      </c>
      <c r="CC149" s="27"/>
      <c r="CD149" s="27">
        <f t="shared" si="1112"/>
        <v>0</v>
      </c>
      <c r="CE149" s="27"/>
      <c r="CF149" s="27">
        <f t="shared" si="1113"/>
        <v>0</v>
      </c>
      <c r="CG149" s="27"/>
      <c r="CH149" s="27">
        <f t="shared" si="1114"/>
        <v>0</v>
      </c>
      <c r="CI149" s="27"/>
      <c r="CJ149" s="27">
        <f t="shared" si="1115"/>
        <v>0</v>
      </c>
      <c r="CK149" s="27"/>
      <c r="CL149" s="27">
        <f t="shared" si="1116"/>
        <v>0</v>
      </c>
      <c r="CM149" s="27"/>
      <c r="CN149" s="27">
        <f t="shared" si="1117"/>
        <v>0</v>
      </c>
      <c r="CO149" s="27"/>
      <c r="CP149" s="27">
        <f t="shared" si="1118"/>
        <v>0</v>
      </c>
      <c r="CQ149" s="32"/>
      <c r="CR149" s="27">
        <f t="shared" si="1119"/>
        <v>0</v>
      </c>
      <c r="CS149" s="27"/>
      <c r="CT149" s="27">
        <f t="shared" si="1120"/>
        <v>0</v>
      </c>
      <c r="CU149" s="27"/>
      <c r="CV149" s="27">
        <f t="shared" si="1121"/>
        <v>0</v>
      </c>
      <c r="CW149" s="27"/>
      <c r="CX149" s="27">
        <f t="shared" si="1122"/>
        <v>0</v>
      </c>
      <c r="CY149" s="27"/>
      <c r="CZ149" s="27">
        <f t="shared" si="1123"/>
        <v>0</v>
      </c>
      <c r="DA149" s="27"/>
      <c r="DB149" s="27">
        <f t="shared" si="1124"/>
        <v>0</v>
      </c>
      <c r="DC149" s="27">
        <v>0</v>
      </c>
      <c r="DD149" s="27">
        <f t="shared" si="1125"/>
        <v>0</v>
      </c>
      <c r="DE149" s="27"/>
      <c r="DF149" s="27">
        <f t="shared" si="1126"/>
        <v>0</v>
      </c>
      <c r="DG149" s="27"/>
      <c r="DH149" s="27">
        <f t="shared" si="1127"/>
        <v>0</v>
      </c>
      <c r="DI149" s="27"/>
      <c r="DJ149" s="27">
        <f t="shared" si="1128"/>
        <v>0</v>
      </c>
      <c r="DK149" s="27"/>
      <c r="DL149" s="27">
        <f t="shared" si="1129"/>
        <v>0</v>
      </c>
      <c r="DM149" s="27"/>
      <c r="DN149" s="27">
        <f t="shared" si="1130"/>
        <v>0</v>
      </c>
      <c r="DO149" s="27"/>
      <c r="DP149" s="27">
        <f t="shared" si="1067"/>
        <v>0</v>
      </c>
      <c r="DQ149" s="27">
        <f t="shared" si="1077"/>
        <v>27</v>
      </c>
      <c r="DR149" s="27">
        <f t="shared" si="1077"/>
        <v>3076853.9137875</v>
      </c>
      <c r="DS149" s="38">
        <f t="shared" si="1078"/>
        <v>27</v>
      </c>
      <c r="DT149" s="67">
        <f t="shared" si="1069"/>
        <v>1</v>
      </c>
    </row>
    <row r="150" spans="1:124" ht="45" customHeight="1" x14ac:dyDescent="0.25">
      <c r="A150" s="77"/>
      <c r="B150" s="35">
        <v>118</v>
      </c>
      <c r="C150" s="23" t="s">
        <v>275</v>
      </c>
      <c r="D150" s="79">
        <f>D148</f>
        <v>19063</v>
      </c>
      <c r="E150" s="80">
        <v>18530</v>
      </c>
      <c r="F150" s="80">
        <v>18715</v>
      </c>
      <c r="G150" s="45">
        <v>2.4500000000000002</v>
      </c>
      <c r="H150" s="25">
        <v>1</v>
      </c>
      <c r="I150" s="25">
        <v>1</v>
      </c>
      <c r="J150" s="26"/>
      <c r="K150" s="24">
        <v>1.4</v>
      </c>
      <c r="L150" s="24">
        <v>1.68</v>
      </c>
      <c r="M150" s="24">
        <v>2.23</v>
      </c>
      <c r="N150" s="24">
        <v>2.57</v>
      </c>
      <c r="O150" s="27"/>
      <c r="P150" s="27">
        <f t="shared" si="1079"/>
        <v>0</v>
      </c>
      <c r="Q150" s="27">
        <v>10</v>
      </c>
      <c r="R150" s="27">
        <f t="shared" si="1080"/>
        <v>684741.33291666675</v>
      </c>
      <c r="S150" s="34"/>
      <c r="T150" s="27">
        <f t="shared" si="1081"/>
        <v>0</v>
      </c>
      <c r="U150" s="27"/>
      <c r="V150" s="27">
        <f t="shared" si="1082"/>
        <v>0</v>
      </c>
      <c r="W150" s="27">
        <v>9</v>
      </c>
      <c r="X150" s="27">
        <f t="shared" si="1083"/>
        <v>620435.56286250008</v>
      </c>
      <c r="Y150" s="27"/>
      <c r="Z150" s="27">
        <f t="shared" si="1084"/>
        <v>0</v>
      </c>
      <c r="AA150" s="34"/>
      <c r="AB150" s="27">
        <f t="shared" si="1085"/>
        <v>0</v>
      </c>
      <c r="AC150" s="34"/>
      <c r="AD150" s="27">
        <f t="shared" si="1086"/>
        <v>0</v>
      </c>
      <c r="AE150" s="27">
        <v>0</v>
      </c>
      <c r="AF150" s="27">
        <f t="shared" si="1087"/>
        <v>0</v>
      </c>
      <c r="AG150" s="27">
        <v>0</v>
      </c>
      <c r="AH150" s="27">
        <f t="shared" si="1088"/>
        <v>0</v>
      </c>
      <c r="AI150" s="27"/>
      <c r="AJ150" s="27">
        <f t="shared" si="1089"/>
        <v>0</v>
      </c>
      <c r="AK150" s="34"/>
      <c r="AL150" s="27">
        <f t="shared" si="1090"/>
        <v>0</v>
      </c>
      <c r="AM150" s="44">
        <v>0</v>
      </c>
      <c r="AN150" s="27">
        <f t="shared" si="1091"/>
        <v>0</v>
      </c>
      <c r="AO150" s="31">
        <v>3</v>
      </c>
      <c r="AP150" s="27">
        <f t="shared" si="1092"/>
        <v>237444.28133999999</v>
      </c>
      <c r="AQ150" s="34"/>
      <c r="AR150" s="27">
        <f t="shared" si="1093"/>
        <v>0</v>
      </c>
      <c r="AS150" s="27">
        <v>10</v>
      </c>
      <c r="AT150" s="27">
        <f t="shared" si="1094"/>
        <v>791480.93780000007</v>
      </c>
      <c r="AU150" s="27">
        <v>34</v>
      </c>
      <c r="AV150" s="27">
        <f t="shared" si="1095"/>
        <v>2777071.1853499999</v>
      </c>
      <c r="AW150" s="27"/>
      <c r="AX150" s="27">
        <f t="shared" si="1096"/>
        <v>0</v>
      </c>
      <c r="AY150" s="27"/>
      <c r="AZ150" s="27">
        <f t="shared" si="1097"/>
        <v>0</v>
      </c>
      <c r="BA150" s="34"/>
      <c r="BB150" s="27">
        <f t="shared" si="1098"/>
        <v>0</v>
      </c>
      <c r="BC150" s="34"/>
      <c r="BD150" s="27">
        <f t="shared" si="1099"/>
        <v>0</v>
      </c>
      <c r="BE150" s="34"/>
      <c r="BF150" s="27">
        <f t="shared" si="1100"/>
        <v>0</v>
      </c>
      <c r="BG150" s="34"/>
      <c r="BH150" s="27">
        <f t="shared" si="1101"/>
        <v>0</v>
      </c>
      <c r="BI150" s="34"/>
      <c r="BJ150" s="27">
        <f t="shared" si="1102"/>
        <v>0</v>
      </c>
      <c r="BK150" s="27">
        <v>12</v>
      </c>
      <c r="BL150" s="27">
        <f t="shared" si="1103"/>
        <v>827247.41714999988</v>
      </c>
      <c r="BM150" s="27">
        <v>10</v>
      </c>
      <c r="BN150" s="27">
        <f t="shared" si="1104"/>
        <v>659567.44816666667</v>
      </c>
      <c r="BO150" s="46"/>
      <c r="BP150" s="27">
        <f t="shared" si="1105"/>
        <v>0</v>
      </c>
      <c r="BQ150" s="34"/>
      <c r="BR150" s="27">
        <f t="shared" si="1106"/>
        <v>0</v>
      </c>
      <c r="BS150" s="34"/>
      <c r="BT150" s="27">
        <f t="shared" si="1107"/>
        <v>0</v>
      </c>
      <c r="BU150" s="34"/>
      <c r="BV150" s="27">
        <f t="shared" si="1108"/>
        <v>0</v>
      </c>
      <c r="BW150" s="34"/>
      <c r="BX150" s="27">
        <f t="shared" si="1109"/>
        <v>0</v>
      </c>
      <c r="BY150" s="27"/>
      <c r="BZ150" s="27">
        <f t="shared" si="1110"/>
        <v>0</v>
      </c>
      <c r="CA150" s="34"/>
      <c r="CB150" s="27">
        <f t="shared" si="1111"/>
        <v>0</v>
      </c>
      <c r="CC150" s="34"/>
      <c r="CD150" s="27">
        <f t="shared" si="1112"/>
        <v>0</v>
      </c>
      <c r="CE150" s="34"/>
      <c r="CF150" s="27">
        <f t="shared" si="1113"/>
        <v>0</v>
      </c>
      <c r="CG150" s="34"/>
      <c r="CH150" s="27">
        <f t="shared" si="1114"/>
        <v>0</v>
      </c>
      <c r="CI150" s="34"/>
      <c r="CJ150" s="27">
        <f t="shared" si="1115"/>
        <v>0</v>
      </c>
      <c r="CK150" s="34"/>
      <c r="CL150" s="27">
        <f t="shared" si="1116"/>
        <v>0</v>
      </c>
      <c r="CM150" s="34">
        <v>4</v>
      </c>
      <c r="CN150" s="27">
        <f t="shared" si="1117"/>
        <v>313846.15934000001</v>
      </c>
      <c r="CO150" s="27"/>
      <c r="CP150" s="27">
        <f t="shared" si="1118"/>
        <v>0</v>
      </c>
      <c r="CQ150" s="47"/>
      <c r="CR150" s="27">
        <f t="shared" si="1119"/>
        <v>0</v>
      </c>
      <c r="CS150" s="34">
        <v>2</v>
      </c>
      <c r="CT150" s="27">
        <f t="shared" si="1120"/>
        <v>176321.05708</v>
      </c>
      <c r="CU150" s="34"/>
      <c r="CV150" s="27">
        <f t="shared" si="1121"/>
        <v>0</v>
      </c>
      <c r="CW150" s="34">
        <v>1</v>
      </c>
      <c r="CX150" s="27">
        <f t="shared" si="1122"/>
        <v>88323.993764999992</v>
      </c>
      <c r="CY150" s="34"/>
      <c r="CZ150" s="27">
        <f t="shared" si="1123"/>
        <v>0</v>
      </c>
      <c r="DA150" s="27">
        <v>4</v>
      </c>
      <c r="DB150" s="27">
        <f t="shared" si="1124"/>
        <v>353295.97505999997</v>
      </c>
      <c r="DC150" s="27">
        <v>12</v>
      </c>
      <c r="DD150" s="27">
        <f t="shared" si="1125"/>
        <v>874325.52199999988</v>
      </c>
      <c r="DE150" s="34">
        <v>3</v>
      </c>
      <c r="DF150" s="27">
        <f t="shared" si="1126"/>
        <v>225092.815325</v>
      </c>
      <c r="DG150" s="34"/>
      <c r="DH150" s="27">
        <f t="shared" si="1127"/>
        <v>0</v>
      </c>
      <c r="DI150" s="27">
        <v>1</v>
      </c>
      <c r="DJ150" s="27">
        <f t="shared" si="1128"/>
        <v>94810.310700000002</v>
      </c>
      <c r="DK150" s="34"/>
      <c r="DL150" s="27">
        <f t="shared" si="1129"/>
        <v>0</v>
      </c>
      <c r="DM150" s="34"/>
      <c r="DN150" s="27">
        <f t="shared" si="1130"/>
        <v>0</v>
      </c>
      <c r="DO150" s="27"/>
      <c r="DP150" s="27">
        <f t="shared" si="1067"/>
        <v>0</v>
      </c>
      <c r="DQ150" s="27">
        <f t="shared" si="1077"/>
        <v>115</v>
      </c>
      <c r="DR150" s="27">
        <f t="shared" si="1077"/>
        <v>8724003.998855833</v>
      </c>
      <c r="DS150" s="38">
        <f t="shared" si="1078"/>
        <v>115</v>
      </c>
      <c r="DT150" s="67">
        <f t="shared" si="1069"/>
        <v>1</v>
      </c>
    </row>
    <row r="151" spans="1:124" ht="45" customHeight="1" x14ac:dyDescent="0.25">
      <c r="A151" s="77">
        <v>1</v>
      </c>
      <c r="B151" s="35">
        <v>119</v>
      </c>
      <c r="C151" s="23" t="s">
        <v>276</v>
      </c>
      <c r="D151" s="79">
        <f t="shared" si="1072"/>
        <v>19063</v>
      </c>
      <c r="E151" s="80">
        <v>18530</v>
      </c>
      <c r="F151" s="80">
        <v>18715</v>
      </c>
      <c r="G151" s="45">
        <v>4.24</v>
      </c>
      <c r="H151" s="25">
        <v>1</v>
      </c>
      <c r="I151" s="25">
        <v>1</v>
      </c>
      <c r="J151" s="26"/>
      <c r="K151" s="24">
        <v>1.4</v>
      </c>
      <c r="L151" s="24">
        <v>1.68</v>
      </c>
      <c r="M151" s="24">
        <v>2.23</v>
      </c>
      <c r="N151" s="24">
        <v>2.57</v>
      </c>
      <c r="O151" s="27">
        <v>1</v>
      </c>
      <c r="P151" s="27">
        <f>(O151/12*5*$D151*$G151*$H151*$K151*P$11)+(O151/12*4*$E151*$G151*$I151*$K151)+(O151/12*3*$F151*$G151*$I151*$K151)</f>
        <v>112058.3982</v>
      </c>
      <c r="Q151" s="27">
        <v>13</v>
      </c>
      <c r="R151" s="27">
        <f>(Q151/12*5*$D151*$G151*$H151*$K151*R$11)+(Q151/12*4*$E151*$G151*$I151*$K151)+(Q151/12*3*$F151*$G151*$I151*$K151)</f>
        <v>1456759.1765999999</v>
      </c>
      <c r="S151" s="34"/>
      <c r="T151" s="27">
        <f>(S151/12*5*$D151*$G151*$H151*$K151*T$11)+(S151/12*4*$E151*$G151*$I151*$K151)+(S151/12*3*$F151*$G151*$I151*$K151)</f>
        <v>0</v>
      </c>
      <c r="U151" s="27"/>
      <c r="V151" s="27">
        <f>(U151/12*5*$D151*$G151*$H151*$K151*V$11)+(U151/12*4*$E151*$G151*$I151*$K151)+(U151/12*3*$F151*$G151*$I151*$K151)</f>
        <v>0</v>
      </c>
      <c r="W151" s="27">
        <v>144</v>
      </c>
      <c r="X151" s="27">
        <f>(W151/12*5*$D151*$G151*$H151*$K151*X$11)+(W151/12*4*$E151*$G151*$I151*$K151)+(W151/12*3*$F151*$G151*$I151*$K151)</f>
        <v>16251830.46816</v>
      </c>
      <c r="Y151" s="27"/>
      <c r="Z151" s="27">
        <f>(Y151/12*5*$D151*$G151*$H151*$K151*Z$11)+(Y151/12*4*$E151*$G151*$I151*$K151)+(Y151/12*3*$F151*$G151*$I151*$K151)</f>
        <v>0</v>
      </c>
      <c r="AA151" s="34"/>
      <c r="AB151" s="27">
        <f>(AA151/12*5*$D151*$G151*$H151*$K151*AB$11)+(AA151/12*4*$E151*$G151*$I151*$K151)+(AA151/12*3*$F151*$G151*$I151*$K151)</f>
        <v>0</v>
      </c>
      <c r="AC151" s="34"/>
      <c r="AD151" s="27">
        <f>(AC151/12*5*$D151*$G151*$H151*$K151*AD$11)+(AC151/12*4*$E151*$G151*$I151*$K151)+(AC151/12*3*$F151*$G151*$I151*$K151)</f>
        <v>0</v>
      </c>
      <c r="AE151" s="27">
        <v>0</v>
      </c>
      <c r="AF151" s="27">
        <f>(AE151/12*5*$D151*$G151*$H151*$K151*AF$11)+(AE151/12*4*$E151*$G151*$I151*$K151)+(AE151/12*3*$F151*$G151*$I151*$K151)</f>
        <v>0</v>
      </c>
      <c r="AG151" s="27">
        <v>12</v>
      </c>
      <c r="AH151" s="27">
        <f>(AG151/12*5*$D151*$G151*$H151*$K151*AH$11)+(AG151/12*4*$E151*$G151*$I151*$K151)+(AG151/12*3*$F151*$G151*$I151*$K151)</f>
        <v>1344700.7784</v>
      </c>
      <c r="AI151" s="34"/>
      <c r="AJ151" s="27">
        <f>(AI151/12*5*$D151*$G151*$H151*$K151*AJ$11)+(AI151/12*4*$E151*$G151*$I151*$K151)+(AI151/12*3*$F151*$G151*$I151*$K151)</f>
        <v>0</v>
      </c>
      <c r="AK151" s="34"/>
      <c r="AL151" s="27">
        <f>(AK151/12*5*$D151*$G151*$H151*$K151*AL$11)+(AK151/12*4*$E151*$G151*$I151*$K151)+(AK151/12*3*$F151*$G151*$I151*$K151)</f>
        <v>0</v>
      </c>
      <c r="AM151" s="44">
        <v>0</v>
      </c>
      <c r="AN151" s="27">
        <f>(AM151/12*5*$D151*$G151*$H151*$K151*AN$11)+(AM151/12*4*$E151*$G151*$I151*$K151)+(AM151/12*3*$F151*$G151*$I151*$K151)</f>
        <v>0</v>
      </c>
      <c r="AO151" s="31">
        <v>7</v>
      </c>
      <c r="AP151" s="27">
        <f>(AO151/12*5*$D151*$G151*$H151*$L151*AP$11)+(AO151/12*4*$E151*$G151*$I151*$L151)+(AO151/12*3*$F151*$G151*$I151*$L151)</f>
        <v>943666.86220800015</v>
      </c>
      <c r="AQ151" s="34"/>
      <c r="AR151" s="27">
        <f>(AQ151/12*5*$D151*$G151*$H151*$L151*AR$11)+(AQ151/12*4*$E151*$G151*$I151*$L151)+(AQ151/12*3*$F151*$G151*$I151*$L151)</f>
        <v>0</v>
      </c>
      <c r="AS151" s="27">
        <v>14</v>
      </c>
      <c r="AT151" s="27">
        <f>(AS151/12*5*$D151*$G151*$H151*$L151*AT$11)+(AS151/12*4*$E151*$G151*$I151*$L151)+(AS151/12*3*$F151*$G151*$I151*$L151)</f>
        <v>1887333.7244160003</v>
      </c>
      <c r="AU151" s="27">
        <v>49</v>
      </c>
      <c r="AV151" s="27">
        <f>(AU151/12*5*$D151*$G151*$H151*$L151*AV$11)+(AU151/12*4*$E151*$G151*$I151*$L151)+(AU151/12*3*$F151*$G151*$I151*$L151)</f>
        <v>6547448.2609200003</v>
      </c>
      <c r="AW151" s="27"/>
      <c r="AX151" s="27">
        <f>(AW151/12*5*$D151*$G151*$H151*$K151*AX$11)+(AW151/12*4*$E151*$G151*$I151*$K151)+(AW151/12*3*$F151*$G151*$I151*$K151)</f>
        <v>0</v>
      </c>
      <c r="AY151" s="27"/>
      <c r="AZ151" s="27">
        <f>(AY151/12*5*$D151*$G151*$H151*$K151*AZ$11)+(AY151/12*4*$E151*$G151*$I151*$K151)+(AY151/12*3*$F151*$G151*$I151*$K151)</f>
        <v>0</v>
      </c>
      <c r="BA151" s="34"/>
      <c r="BB151" s="27">
        <f>(BA151/12*5*$D151*$G151*$H151*$L151*BB$11)+(BA151/12*4*$E151*$G151*$I151*$L151)+(BA151/12*3*$F151*$G151*$I151*$L151)</f>
        <v>0</v>
      </c>
      <c r="BC151" s="34"/>
      <c r="BD151" s="27">
        <f>(BC151/12*5*$D151*$G151*$H151*$K151*BD$11)+(BC151/12*4*$E151*$G151*$I151*$K151)+(BC151/12*3*$F151*$G151*$I151*$K151)</f>
        <v>0</v>
      </c>
      <c r="BE151" s="34"/>
      <c r="BF151" s="27">
        <f>(BE151/12*5*$D151*$G151*$H151*$K151*BF$11)+(BE151/12*4*$E151*$G151*$I151*$K151)+(BE151/12*3*$F151*$G151*$I151*$K151)</f>
        <v>0</v>
      </c>
      <c r="BG151" s="34"/>
      <c r="BH151" s="27">
        <f>(BG151/12*5*$D151*$G151*$H151*$K151*BH$11)+(BG151/12*4*$E151*$G151*$I151*$K151)+(BG151/12*3*$F151*$G151*$I151*$K151)</f>
        <v>0</v>
      </c>
      <c r="BI151" s="34"/>
      <c r="BJ151" s="27">
        <f>(BI151/12*5*$D151*$G151*$H151*$L151*BJ$11)+(BI151/12*4*$E151*$G151*$I151*$L151)+(BI151/12*3*$F151*$G151*$I151*$L151)</f>
        <v>0</v>
      </c>
      <c r="BK151" s="27">
        <v>21</v>
      </c>
      <c r="BL151" s="27">
        <f>(BK151/12*5*$D151*$G151*$H151*$K151*BL$11)+(BK151/12*4*$E151*$G151*$I151*$K151)+(BK151/12*3*$F151*$G151*$I151*$K151)</f>
        <v>2370058.6099399999</v>
      </c>
      <c r="BM151" s="27">
        <v>20</v>
      </c>
      <c r="BN151" s="27">
        <f>(BM151/12*5*$D151*$G151*$H151*$K151*BN$11)+(BM151/12*4*$E151*$G151*$I151*$K151)+(BM151/12*3*$F151*$G151*$I151*$K151)</f>
        <v>2246825.8624</v>
      </c>
      <c r="BO151" s="46"/>
      <c r="BP151" s="27">
        <f>(BO151/12*5*$D151*$G151*$H151*$L151*BP$11)+(BO151/12*4*$E151*$G151*$I151*$L151)+(BO151/12*3*$F151*$G151*$I151*$L151)</f>
        <v>0</v>
      </c>
      <c r="BQ151" s="34"/>
      <c r="BR151" s="27">
        <f>(BQ151/12*5*$D151*$G151*$H151*$L151*BR$11)+(BQ151/12*4*$E151*$G151*$I151*$L151)+(BQ151/12*3*$F151*$G151*$I151*$L151)</f>
        <v>0</v>
      </c>
      <c r="BS151" s="34"/>
      <c r="BT151" s="27">
        <f>(BS151/12*5*$D151*$G151*$H151*$K151*BT$11)+(BS151/12*4*$E151*$G151*$I151*$K151)+(BS151/12*3*$F151*$G151*$I151*$K151)</f>
        <v>0</v>
      </c>
      <c r="BU151" s="34"/>
      <c r="BV151" s="27">
        <f>(BU151/12*5*$D151*$G151*$H151*$K151*BV$11)+(BU151/12*4*$E151*$G151*$I151*$K151)+(BU151/12*3*$F151*$G151*$I151*$K151)</f>
        <v>0</v>
      </c>
      <c r="BW151" s="34"/>
      <c r="BX151" s="27">
        <f>(BW151/12*5*$D151*$G151*$H151*$L151*BX$11)+(BW151/12*4*$E151*$G151*$I151*$L151)+(BW151/12*3*$F151*$G151*$I151*$L151)</f>
        <v>0</v>
      </c>
      <c r="BY151" s="27"/>
      <c r="BZ151" s="27">
        <f>(BY151/12*5*$D151*$G151*$H151*$L151*BZ$11)+(BY151/12*4*$E151*$G151*$I151*$L151)+(BY151/12*3*$F151*$G151*$I151*$L151)</f>
        <v>0</v>
      </c>
      <c r="CA151" s="34"/>
      <c r="CB151" s="27">
        <f>(CA151/12*5*$D151*$G151*$H151*$K151*CB$11)+(CA151/12*4*$E151*$G151*$I151*$K151)+(CA151/12*3*$F151*$G151*$I151*$K151)</f>
        <v>0</v>
      </c>
      <c r="CC151" s="34"/>
      <c r="CD151" s="27">
        <f>(CC151/12*5*$D151*$G151*$H151*$L151*CD$11)+(CC151/12*4*$E151*$G151*$I151*$L151)+(CC151/12*3*$F151*$G151*$I151*$L151)</f>
        <v>0</v>
      </c>
      <c r="CE151" s="34"/>
      <c r="CF151" s="27">
        <f>(CE151/12*5*$D151*$G151*$H151*$K151*CF$11)+(CE151/12*4*$E151*$G151*$I151*$K151)+(CE151/12*3*$F151*$G151*$I151*$K151)</f>
        <v>0</v>
      </c>
      <c r="CG151" s="34"/>
      <c r="CH151" s="27">
        <f>(CG151/12*5*$D151*$G151*$H151*$K151*CH$11)+(CG151/12*4*$E151*$G151*$I151*$K151)+(CG151/12*3*$F151*$G151*$I151*$K151)</f>
        <v>0</v>
      </c>
      <c r="CI151" s="34"/>
      <c r="CJ151" s="27">
        <f>(CI151/12*5*$D151*$G151*$H151*$K151*CJ$11)+(CI151/12*4*$E151*$G151*$I151*$K151)+(CI151/12*3*$F151*$G151*$I151*$K151)</f>
        <v>0</v>
      </c>
      <c r="CK151" s="34"/>
      <c r="CL151" s="27">
        <f>(CK151/12*5*$D151*$G151*$H151*$K151*CL$11)+(CK151/12*4*$E151*$G151*$I151*$K151)+(CK151/12*3*$F151*$G151*$I151*$K151)</f>
        <v>0</v>
      </c>
      <c r="CM151" s="27">
        <v>2</v>
      </c>
      <c r="CN151" s="27">
        <f>(CM151/12*5*$D151*$G151*$H151*$L151*CN$11)+(CM151/12*4*$E151*$G151*$I151*$L151)+(CM151/12*3*$F151*$G151*$I151*$L151)</f>
        <v>267242.78615999996</v>
      </c>
      <c r="CO151" s="27"/>
      <c r="CP151" s="27">
        <f>(CO151/12*5*$D151*$G151*$H151*$L151*CP$11)+(CO151/12*4*$E151*$G151*$I151*$L151)+(CO151/12*3*$F151*$G151*$I151*$L151)</f>
        <v>0</v>
      </c>
      <c r="CQ151" s="32"/>
      <c r="CR151" s="27">
        <f>(CQ151/12*5*$D151*$G151*$H151*$K151*CR$11)+(CQ151/12*4*$E151*$G151*$I151*$K151)+(CQ151/12*3*$F151*$G151*$I151*$K151)</f>
        <v>0</v>
      </c>
      <c r="CS151" s="34">
        <v>2</v>
      </c>
      <c r="CT151" s="27">
        <f>(CS151/12*5*$D151*$G151*$H151*$L151*CT$11)+(CS151/12*4*$E151*$G151*$I151*$L151)+(CS151/12*3*$F151*$G151*$I151*$L151)</f>
        <v>280708.58435199998</v>
      </c>
      <c r="CU151" s="34"/>
      <c r="CV151" s="27">
        <f>(CU151/12*5*$D151*$G151*$H151*$L151*CV$11)+(CU151/12*4*$E151*$G151*$I151*$L151)+(CU151/12*3*$F151*$G151*$I151*$L151)</f>
        <v>0</v>
      </c>
      <c r="CW151" s="34"/>
      <c r="CX151" s="27">
        <f>(CW151/12*5*$D151*$G151*$H151*$L151*CX$11)+(CW151/12*4*$E151*$G151*$I151*$L151)+(CW151/12*3*$F151*$G151*$I151*$L151)</f>
        <v>0</v>
      </c>
      <c r="CY151" s="34">
        <v>2</v>
      </c>
      <c r="CZ151" s="27">
        <f>(CY151/12*5*$D151*$G151*$H151*$L151*CZ$11)+(CY151/12*4*$E151*$G151*$I151*$L151)+(CY151/12*3*$F151*$G151*$I151*$L151)</f>
        <v>280708.58435199998</v>
      </c>
      <c r="DA151" s="27">
        <v>1</v>
      </c>
      <c r="DB151" s="27">
        <f>(DA151/12*5*$D151*$G151*$H151*$L151*DB$11)+(DA151/12*4*$E151*$G151*$I151*$L151)+(DA151/12*3*$F151*$G151*$I151*$L151)</f>
        <v>140637.18709599998</v>
      </c>
      <c r="DC151" s="27">
        <v>0</v>
      </c>
      <c r="DD151" s="27">
        <f>(DC151/12*5*$D151*$G151*$H151*$K151*DD$11)+(DC151/12*4*$E151*$G151*$I151*$K151)+(DC151/12*3*$F151*$G151*$I151*$K151)</f>
        <v>0</v>
      </c>
      <c r="DE151" s="34"/>
      <c r="DF151" s="27">
        <f>(DE151/12*5*$D151*$G151*$H151*$K151*DF$11)+(DE151/12*4*$E151*$G151*$I151*$K151)+(DE151/12*3*$F151*$G151*$I151*$K151)</f>
        <v>0</v>
      </c>
      <c r="DG151" s="34"/>
      <c r="DH151" s="27">
        <f>(DG151/12*5*$D151*$G151*$H151*$L151*DH$11)+(DG151/12*4*$E151*$G151*$I151*$L151)+(DG151/12*3*$F151*$G151*$I151*$L151)</f>
        <v>0</v>
      </c>
      <c r="DI151" s="27"/>
      <c r="DJ151" s="27">
        <f>(DI151/12*5*$D151*$G151*$H151*$L151*DJ$11)+(DI151/12*4*$E151*$G151*$I151*$L151)+(DI151/12*3*$F151*$G151*$I151*$L151)</f>
        <v>0</v>
      </c>
      <c r="DK151" s="34"/>
      <c r="DL151" s="27">
        <f>(DK151/12*5*$D151*$G151*$H151*$M151*DL$11)+(DK151/12*4*$E151*$G151*$I151*$M151)+(DK151/12*3*$F151*$G151*$I151*$M151)</f>
        <v>0</v>
      </c>
      <c r="DM151" s="34"/>
      <c r="DN151" s="27">
        <f t="shared" ref="DN151" si="1131">(DM151/12*5*$D151*$G151*$H151*$N151*DN$11)+(DM151/12*4*$E151*$G151*$I151*$N151)+(DM151/12*3*$F151*$G151*$I151*$N151)</f>
        <v>0</v>
      </c>
      <c r="DO151" s="27"/>
      <c r="DP151" s="27">
        <f t="shared" si="1067"/>
        <v>0</v>
      </c>
      <c r="DQ151" s="27">
        <f t="shared" si="1077"/>
        <v>288</v>
      </c>
      <c r="DR151" s="27">
        <f t="shared" si="1077"/>
        <v>34129979.283203997</v>
      </c>
      <c r="DS151" s="38">
        <f t="shared" si="1078"/>
        <v>288</v>
      </c>
      <c r="DT151" s="67">
        <f t="shared" si="1069"/>
        <v>1</v>
      </c>
    </row>
    <row r="152" spans="1:124" ht="45" customHeight="1" x14ac:dyDescent="0.25">
      <c r="A152" s="77"/>
      <c r="B152" s="35">
        <v>120</v>
      </c>
      <c r="C152" s="23" t="s">
        <v>277</v>
      </c>
      <c r="D152" s="79">
        <f t="shared" si="1072"/>
        <v>19063</v>
      </c>
      <c r="E152" s="80">
        <v>18530</v>
      </c>
      <c r="F152" s="80">
        <v>18715</v>
      </c>
      <c r="G152" s="36">
        <v>1.4</v>
      </c>
      <c r="H152" s="25">
        <v>1</v>
      </c>
      <c r="I152" s="25">
        <v>1</v>
      </c>
      <c r="J152" s="26"/>
      <c r="K152" s="24">
        <v>1.4</v>
      </c>
      <c r="L152" s="24">
        <v>1.68</v>
      </c>
      <c r="M152" s="24">
        <v>2.23</v>
      </c>
      <c r="N152" s="24">
        <v>2.57</v>
      </c>
      <c r="O152" s="27">
        <v>0</v>
      </c>
      <c r="P152" s="27">
        <f t="shared" ref="P152:P159" si="1132">(O152/12*5*$D152*$G152*$H152*$K152*P$11)+(O152/12*4*$E152*$G152*$I152*$K152*P$12)+(O152/12*3*$F152*$G152*$I152*$K152*P$12)</f>
        <v>0</v>
      </c>
      <c r="Q152" s="27">
        <v>0</v>
      </c>
      <c r="R152" s="27">
        <f t="shared" ref="R152:R159" si="1133">(Q152/12*5*$D152*$G152*$H152*$K152*R$11)+(Q152/12*4*$E152*$G152*$I152*$K152*R$12)+(Q152/12*3*$F152*$G152*$I152*$K152*R$12)</f>
        <v>0</v>
      </c>
      <c r="S152" s="27">
        <v>0</v>
      </c>
      <c r="T152" s="27">
        <f t="shared" ref="T152:T159" si="1134">(S152/12*5*$D152*$G152*$H152*$K152*T$11)+(S152/12*4*$E152*$G152*$I152*$K152*T$12)+(S152/12*3*$F152*$G152*$I152*$K152*T$12)</f>
        <v>0</v>
      </c>
      <c r="U152" s="27"/>
      <c r="V152" s="27">
        <f t="shared" ref="V152:V159" si="1135">(U152/12*5*$D152*$G152*$H152*$K152*V$11)+(U152/12*4*$E152*$G152*$I152*$K152*V$12)+(U152/12*3*$F152*$G152*$I152*$K152*V$12)</f>
        <v>0</v>
      </c>
      <c r="W152" s="27">
        <v>0</v>
      </c>
      <c r="X152" s="27">
        <f t="shared" ref="X152:X159" si="1136">(W152/12*5*$D152*$G152*$H152*$K152*X$11)+(W152/12*4*$E152*$G152*$I152*$K152*X$12)+(W152/12*3*$F152*$G152*$I152*$K152*X$12)</f>
        <v>0</v>
      </c>
      <c r="Y152" s="27">
        <v>0</v>
      </c>
      <c r="Z152" s="27">
        <f t="shared" ref="Z152:Z159" si="1137">(Y152/12*5*$D152*$G152*$H152*$K152*Z$11)+(Y152/12*4*$E152*$G152*$I152*$K152*Z$12)+(Y152/12*3*$F152*$G152*$I152*$K152*Z$12)</f>
        <v>0</v>
      </c>
      <c r="AA152" s="27">
        <v>0</v>
      </c>
      <c r="AB152" s="27">
        <f t="shared" ref="AB152:AB159" si="1138">(AA152/12*5*$D152*$G152*$H152*$K152*AB$11)+(AA152/12*4*$E152*$G152*$I152*$K152*AB$12)+(AA152/12*3*$F152*$G152*$I152*$K152*AB$12)</f>
        <v>0</v>
      </c>
      <c r="AC152" s="27">
        <v>0</v>
      </c>
      <c r="AD152" s="27">
        <f t="shared" ref="AD152:AD159" si="1139">(AC152/12*5*$D152*$G152*$H152*$K152*AD$11)+(AC152/12*4*$E152*$G152*$I152*$K152*AD$12)+(AC152/12*3*$F152*$G152*$I152*$K152*AD$12)</f>
        <v>0</v>
      </c>
      <c r="AE152" s="27">
        <v>0</v>
      </c>
      <c r="AF152" s="27">
        <f t="shared" ref="AF152:AF159" si="1140">(AE152/12*5*$D152*$G152*$H152*$K152*AF$11)+(AE152/12*4*$E152*$G152*$I152*$K152*AF$12)+(AE152/12*3*$F152*$G152*$I152*$K152*AF$12)</f>
        <v>0</v>
      </c>
      <c r="AG152" s="27">
        <v>0</v>
      </c>
      <c r="AH152" s="27">
        <f t="shared" ref="AH152:AH159" si="1141">(AG152/12*5*$D152*$G152*$H152*$K152*AH$11)+(AG152/12*4*$E152*$G152*$I152*$K152*AH$12)+(AG152/12*3*$F152*$G152*$I152*$K152*AH$12)</f>
        <v>0</v>
      </c>
      <c r="AI152" s="27">
        <v>0</v>
      </c>
      <c r="AJ152" s="27">
        <f t="shared" ref="AJ152:AJ159" si="1142">(AI152/12*5*$D152*$G152*$H152*$K152*AJ$11)+(AI152/12*4*$E152*$G152*$I152*$K152*AJ$12)+(AI152/12*3*$F152*$G152*$I152*$K152*AJ$12)</f>
        <v>0</v>
      </c>
      <c r="AK152" s="27"/>
      <c r="AL152" s="27">
        <f t="shared" ref="AL152:AL159" si="1143">(AK152/12*5*$D152*$G152*$H152*$K152*AL$11)+(AK152/12*4*$E152*$G152*$I152*$K152*AL$12)+(AK152/12*3*$F152*$G152*$I152*$K152*AL$12)</f>
        <v>0</v>
      </c>
      <c r="AM152" s="44">
        <v>0</v>
      </c>
      <c r="AN152" s="27">
        <f t="shared" ref="AN152:AN159" si="1144">(AM152/12*5*$D152*$G152*$H152*$K152*AN$11)+(AM152/12*4*$E152*$G152*$I152*$K152*AN$12)+(AM152/12*3*$F152*$G152*$I152*$K152*AN$12)</f>
        <v>0</v>
      </c>
      <c r="AO152" s="31">
        <v>0</v>
      </c>
      <c r="AP152" s="27">
        <f t="shared" ref="AP152:AP159" si="1145">(AO152/12*5*$D152*$G152*$H152*$L152*AP$11)+(AO152/12*4*$E152*$G152*$I152*$L152*AP$12)+(AO152/12*3*$F152*$G152*$I152*$L152*AP$12)</f>
        <v>0</v>
      </c>
      <c r="AQ152" s="27">
        <v>0</v>
      </c>
      <c r="AR152" s="27">
        <f t="shared" ref="AR152:AR159" si="1146">(AQ152/12*5*$D152*$G152*$H152*$L152*AR$11)+(AQ152/12*4*$E152*$G152*$I152*$L152*AR$12)+(AQ152/12*3*$F152*$G152*$I152*$L152*AR$12)</f>
        <v>0</v>
      </c>
      <c r="AS152" s="27">
        <v>0</v>
      </c>
      <c r="AT152" s="27">
        <f t="shared" ref="AT152:AT159" si="1147">(AS152/12*5*$D152*$G152*$H152*$L152*AT$11)+(AS152/12*4*$E152*$G152*$I152*$L152*AT$12)+(AS152/12*3*$F152*$G152*$I152*$L152*AT$13)</f>
        <v>0</v>
      </c>
      <c r="AU152" s="27"/>
      <c r="AV152" s="27">
        <f t="shared" ref="AV152:AV159" si="1148">(AU152/12*5*$D152*$G152*$H152*$L152*AV$11)+(AU152/12*4*$E152*$G152*$I152*$L152*AV$12)+(AU152/12*3*$F152*$G152*$I152*$L152*AV$12)</f>
        <v>0</v>
      </c>
      <c r="AW152" s="27"/>
      <c r="AX152" s="27">
        <f t="shared" ref="AX152:AX159" si="1149">(AW152/12*5*$D152*$G152*$H152*$K152*AX$11)+(AW152/12*4*$E152*$G152*$I152*$K152*AX$12)+(AW152/12*3*$F152*$G152*$I152*$K152*AX$12)</f>
        <v>0</v>
      </c>
      <c r="AY152" s="27"/>
      <c r="AZ152" s="27">
        <f t="shared" ref="AZ152:AZ159" si="1150">(AY152/12*5*$D152*$G152*$H152*$K152*AZ$11)+(AY152/12*4*$E152*$G152*$I152*$K152*AZ$12)+(AY152/12*3*$F152*$G152*$I152*$K152*AZ$12)</f>
        <v>0</v>
      </c>
      <c r="BA152" s="27"/>
      <c r="BB152" s="27">
        <f t="shared" ref="BB152:BB159" si="1151">(BA152/12*5*$D152*$G152*$H152*$L152*BB$11)+(BA152/12*4*$E152*$G152*$I152*$L152*BB$12)+(BA152/12*3*$F152*$G152*$I152*$L152*BB$12)</f>
        <v>0</v>
      </c>
      <c r="BC152" s="27">
        <v>0</v>
      </c>
      <c r="BD152" s="27">
        <f t="shared" ref="BD152:BD159" si="1152">(BC152/12*5*$D152*$G152*$H152*$K152*BD$11)+(BC152/12*4*$E152*$G152*$I152*$K152*BD$12)+(BC152/12*3*$F152*$G152*$I152*$K152*BD$12)</f>
        <v>0</v>
      </c>
      <c r="BE152" s="27">
        <v>0</v>
      </c>
      <c r="BF152" s="27">
        <f t="shared" ref="BF152:BF159" si="1153">(BE152/12*5*$D152*$G152*$H152*$K152*BF$11)+(BE152/12*4*$E152*$G152*$I152*$K152*BF$12)+(BE152/12*3*$F152*$G152*$I152*$K152*BF$12)</f>
        <v>0</v>
      </c>
      <c r="BG152" s="27">
        <v>0</v>
      </c>
      <c r="BH152" s="27">
        <f t="shared" ref="BH152:BH159" si="1154">(BG152/12*5*$D152*$G152*$H152*$K152*BH$11)+(BG152/12*4*$E152*$G152*$I152*$K152*BH$12)+(BG152/12*3*$F152*$G152*$I152*$K152*BH$12)</f>
        <v>0</v>
      </c>
      <c r="BI152" s="27">
        <v>0</v>
      </c>
      <c r="BJ152" s="27">
        <f t="shared" ref="BJ152:BJ159" si="1155">(BI152/12*5*$D152*$G152*$H152*$L152*BJ$11)+(BI152/12*4*$E152*$G152*$I152*$L152*BJ$12)+(BI152/12*3*$F152*$G152*$I152*$L152*BJ$12)</f>
        <v>0</v>
      </c>
      <c r="BK152" s="27">
        <v>9</v>
      </c>
      <c r="BL152" s="27">
        <f t="shared" ref="BL152:BL159" si="1156">(BK152/12*5*$D152*$G152*$H152*$K152*BL$11)+(BK152/12*4*$E152*$G152*$I152*$K152*BL$12)+(BK152/12*3*$F152*$G152*$I152*$K152*BL$12)</f>
        <v>354534.60734999995</v>
      </c>
      <c r="BM152" s="27"/>
      <c r="BN152" s="27">
        <f t="shared" ref="BN152:BN159" si="1157">(BM152/12*5*$D152*$G152*$H152*$K152*BN$11)+(BM152/12*4*$E152*$G152*$I152*$K152*BN$12)+(BM152/12*3*$F152*$G152*$I152*$K152*BN$12)</f>
        <v>0</v>
      </c>
      <c r="BO152" s="37">
        <v>0</v>
      </c>
      <c r="BP152" s="27">
        <f t="shared" ref="BP152:BP159" si="1158">(BO152/12*5*$D152*$G152*$H152*$L152*BP$11)+(BO152/12*4*$E152*$G152*$I152*$L152*BP$12)+(BO152/12*3*$F152*$G152*$I152*$L152*BP$12)</f>
        <v>0</v>
      </c>
      <c r="BQ152" s="27">
        <v>0</v>
      </c>
      <c r="BR152" s="27">
        <f t="shared" ref="BR152:BR159" si="1159">(BQ152/12*5*$D152*$G152*$H152*$L152*BR$11)+(BQ152/12*4*$E152*$G152*$I152*$L152*BR$12)+(BQ152/12*3*$F152*$G152*$I152*$L152*BR$12)</f>
        <v>0</v>
      </c>
      <c r="BS152" s="27">
        <v>0</v>
      </c>
      <c r="BT152" s="27">
        <f t="shared" ref="BT152:BT159" si="1160">(BS152/12*5*$D152*$G152*$H152*$K152*BT$11)+(BS152/12*4*$E152*$G152*$I152*$K152*BT$12)+(BS152/12*3*$F152*$G152*$I152*$K152*BT$12)</f>
        <v>0</v>
      </c>
      <c r="BU152" s="27">
        <v>0</v>
      </c>
      <c r="BV152" s="27">
        <f t="shared" ref="BV152:BV159" si="1161">(BU152/12*5*$D152*$G152*$H152*$K152*BV$11)+(BU152/12*4*$E152*$G152*$I152*$K152*BV$12)+(BU152/12*3*$F152*$G152*$I152*$K152*BV$12)</f>
        <v>0</v>
      </c>
      <c r="BW152" s="27">
        <v>0</v>
      </c>
      <c r="BX152" s="27">
        <f t="shared" ref="BX152:BX159" si="1162">(BW152/12*5*$D152*$G152*$H152*$L152*BX$11)+(BW152/12*4*$E152*$G152*$I152*$L152*BX$12)+(BW152/12*3*$F152*$G152*$I152*$L152*BX$12)</f>
        <v>0</v>
      </c>
      <c r="BY152" s="27"/>
      <c r="BZ152" s="27">
        <f t="shared" ref="BZ152:BZ159" si="1163">(BY152/12*5*$D152*$G152*$H152*$L152*BZ$11)+(BY152/12*4*$E152*$G152*$I152*$L152*BZ$12)+(BY152/12*3*$F152*$G152*$I152*$L152*BZ$12)</f>
        <v>0</v>
      </c>
      <c r="CA152" s="27">
        <v>0</v>
      </c>
      <c r="CB152" s="27">
        <f t="shared" ref="CB152:CB159" si="1164">(CA152/12*5*$D152*$G152*$H152*$K152*CB$11)+(CA152/12*4*$E152*$G152*$I152*$K152*CB$12)+(CA152/12*3*$F152*$G152*$I152*$K152*CB$12)</f>
        <v>0</v>
      </c>
      <c r="CC152" s="27"/>
      <c r="CD152" s="27">
        <f t="shared" ref="CD152:CD159" si="1165">(CC152/12*5*$D152*$G152*$H152*$L152*CD$11)+(CC152/12*4*$E152*$G152*$I152*$L152*CD$12)+(CC152/12*3*$F152*$G152*$I152*$L152*CD$12)</f>
        <v>0</v>
      </c>
      <c r="CE152" s="27">
        <v>0</v>
      </c>
      <c r="CF152" s="27">
        <f t="shared" ref="CF152:CF159" si="1166">(CE152/12*5*$D152*$G152*$H152*$K152*CF$11)+(CE152/12*4*$E152*$G152*$I152*$K152*CF$12)+(CE152/12*3*$F152*$G152*$I152*$K152*CF$12)</f>
        <v>0</v>
      </c>
      <c r="CG152" s="27"/>
      <c r="CH152" s="27">
        <f t="shared" ref="CH152:CH159" si="1167">(CG152/12*5*$D152*$G152*$H152*$K152*CH$11)+(CG152/12*4*$E152*$G152*$I152*$K152*CH$12)+(CG152/12*3*$F152*$G152*$I152*$K152*CH$12)</f>
        <v>0</v>
      </c>
      <c r="CI152" s="27"/>
      <c r="CJ152" s="27">
        <f t="shared" ref="CJ152:CJ159" si="1168">(CI152/12*5*$D152*$G152*$H152*$K152*CJ$11)+(CI152/12*4*$E152*$G152*$I152*$K152*CJ$12)+(CI152/12*3*$F152*$G152*$I152*$K152*CJ$12)</f>
        <v>0</v>
      </c>
      <c r="CK152" s="27"/>
      <c r="CL152" s="27">
        <f t="shared" ref="CL152:CL159" si="1169">(CK152/12*5*$D152*$G152*$H152*$K152*CL$11)+(CK152/12*4*$E152*$G152*$I152*$K152*CL$12)+(CK152/12*3*$F152*$G152*$I152*$K152*CL$12)</f>
        <v>0</v>
      </c>
      <c r="CM152" s="27">
        <v>3</v>
      </c>
      <c r="CN152" s="27">
        <f t="shared" ref="CN152:CN159" si="1170">(CM152/12*5*$D152*$G152*$H152*$L152*CN$11)+(CM152/12*4*$E152*$G152*$I152*$L152*CN$12)+(CM152/12*3*$F152*$G152*$I152*$L152*CN$12)</f>
        <v>134505.49686000001</v>
      </c>
      <c r="CO152" s="27"/>
      <c r="CP152" s="27">
        <f t="shared" ref="CP152:CP159" si="1171">(CO152/12*5*$D152*$G152*$H152*$L152*CP$11)+(CO152/12*4*$E152*$G152*$I152*$L152*CP$12)+(CO152/12*3*$F152*$G152*$I152*$L152*CP$12)</f>
        <v>0</v>
      </c>
      <c r="CQ152" s="32"/>
      <c r="CR152" s="27">
        <f t="shared" ref="CR152:CR159" si="1172">(CQ152/12*5*$D152*$G152*$H152*$K152*CR$11)+(CQ152/12*4*$E152*$G152*$I152*$K152*CR$12)+(CQ152/12*3*$F152*$G152*$I152*$K152*CR$12)</f>
        <v>0</v>
      </c>
      <c r="CS152" s="27"/>
      <c r="CT152" s="27">
        <f t="shared" ref="CT152:CT159" si="1173">(CS152/12*5*$D152*$G152*$H152*$L152*CT$11)+(CS152/12*4*$E152*$G152*$I152*$L152*CT$12)+(CS152/12*3*$F152*$G152*$I152*$L152*CT$12)</f>
        <v>0</v>
      </c>
      <c r="CU152" s="27"/>
      <c r="CV152" s="27">
        <f t="shared" ref="CV152:CV159" si="1174">(CU152/12*5*$D152*$G152*$H152*$L152*CV$11)+(CU152/12*4*$E152*$G152*$I152*$L152*CV$12)+(CU152/12*3*$F152*$G152*$I152*$L152*CV$12)</f>
        <v>0</v>
      </c>
      <c r="CW152" s="27"/>
      <c r="CX152" s="27">
        <f t="shared" ref="CX152:CX159" si="1175">(CW152/12*5*$D152*$G152*$H152*$L152*CX$11)+(CW152/12*4*$E152*$G152*$I152*$L152*CX$12)+(CW152/12*3*$F152*$G152*$I152*$L152*CX$12)</f>
        <v>0</v>
      </c>
      <c r="CY152" s="27"/>
      <c r="CZ152" s="27">
        <f t="shared" ref="CZ152:CZ159" si="1176">(CY152/12*5*$D152*$G152*$H152*$L152*CZ$11)+(CY152/12*4*$E152*$G152*$I152*$L152*CZ$12)+(CY152/12*3*$F152*$G152*$I152*$L152*CZ$12)</f>
        <v>0</v>
      </c>
      <c r="DA152" s="27"/>
      <c r="DB152" s="27">
        <f t="shared" ref="DB152:DB159" si="1177">(DA152/12*5*$D152*$G152*$H152*$L152*DB$11)+(DA152/12*4*$E152*$G152*$I152*$L152*DB$12)+(DA152/12*3*$F152*$G152*$I152*$L152*DB$12)</f>
        <v>0</v>
      </c>
      <c r="DC152" s="27">
        <v>3</v>
      </c>
      <c r="DD152" s="27">
        <f t="shared" ref="DD152:DD159" si="1178">(DC152/12*5*$D152*$G152*$H152*$K152*DD$11)+(DC152/12*4*$E152*$G152*$I152*$K152*DD$12)+(DC152/12*3*$F152*$G152*$I152*$K152*DD$12)</f>
        <v>124903.64599999998</v>
      </c>
      <c r="DE152" s="27"/>
      <c r="DF152" s="27">
        <f t="shared" ref="DF152:DF159" si="1179">(DE152/12*5*$D152*$G152*$H152*$K152*DF$11)+(DE152/12*4*$E152*$G152*$I152*$K152*DF$12)+(DE152/12*3*$F152*$G152*$I152*$K152*DF$12)</f>
        <v>0</v>
      </c>
      <c r="DG152" s="27"/>
      <c r="DH152" s="27">
        <f t="shared" ref="DH152:DH159" si="1180">(DG152/12*5*$D152*$G152*$H152*$L152*DH$11)+(DG152/12*4*$E152*$G152*$I152*$L152*DH$12)+(DG152/12*3*$F152*$G152*$I152*$L152*DH$12)</f>
        <v>0</v>
      </c>
      <c r="DI152" s="27"/>
      <c r="DJ152" s="27">
        <f t="shared" ref="DJ152:DJ159" si="1181">(DI152/12*5*$D152*$G152*$H152*$L152*DJ$11)+(DI152/12*4*$E152*$G152*$I152*$L152*DJ$12)+(DI152/12*3*$F152*$G152*$I152*$L152*DJ$12)</f>
        <v>0</v>
      </c>
      <c r="DK152" s="27"/>
      <c r="DL152" s="27">
        <f t="shared" ref="DL152:DL159" si="1182">(DK152/12*5*$D152*$G152*$H152*$M152*DL$11)+(DK152/12*4*$E152*$G152*$I152*$M152*DL$12)+(DK152/12*3*$F152*$G152*$I152*$M152*DL$12)</f>
        <v>0</v>
      </c>
      <c r="DM152" s="27"/>
      <c r="DN152" s="27">
        <f t="shared" si="1130"/>
        <v>0</v>
      </c>
      <c r="DO152" s="27"/>
      <c r="DP152" s="27">
        <f t="shared" si="1067"/>
        <v>0</v>
      </c>
      <c r="DQ152" s="27">
        <f t="shared" si="1077"/>
        <v>15</v>
      </c>
      <c r="DR152" s="27">
        <f t="shared" si="1077"/>
        <v>613943.75020999997</v>
      </c>
      <c r="DS152" s="38">
        <f t="shared" si="1078"/>
        <v>15</v>
      </c>
      <c r="DT152" s="67">
        <f t="shared" si="1069"/>
        <v>1</v>
      </c>
    </row>
    <row r="153" spans="1:124" ht="45" customHeight="1" x14ac:dyDescent="0.25">
      <c r="A153" s="77"/>
      <c r="B153" s="35">
        <v>121</v>
      </c>
      <c r="C153" s="23" t="s">
        <v>278</v>
      </c>
      <c r="D153" s="79">
        <f t="shared" si="1072"/>
        <v>19063</v>
      </c>
      <c r="E153" s="80">
        <v>18530</v>
      </c>
      <c r="F153" s="80">
        <v>18715</v>
      </c>
      <c r="G153" s="36">
        <v>2.46</v>
      </c>
      <c r="H153" s="25">
        <v>1</v>
      </c>
      <c r="I153" s="25">
        <v>1</v>
      </c>
      <c r="J153" s="26"/>
      <c r="K153" s="24">
        <v>1.4</v>
      </c>
      <c r="L153" s="24">
        <v>1.68</v>
      </c>
      <c r="M153" s="24">
        <v>2.23</v>
      </c>
      <c r="N153" s="24">
        <v>2.57</v>
      </c>
      <c r="O153" s="27">
        <v>5</v>
      </c>
      <c r="P153" s="27">
        <f t="shared" si="1132"/>
        <v>343768.09775000002</v>
      </c>
      <c r="Q153" s="27">
        <v>0</v>
      </c>
      <c r="R153" s="27">
        <f t="shared" si="1133"/>
        <v>0</v>
      </c>
      <c r="S153" s="27"/>
      <c r="T153" s="27">
        <f t="shared" si="1134"/>
        <v>0</v>
      </c>
      <c r="U153" s="27"/>
      <c r="V153" s="27">
        <f t="shared" si="1135"/>
        <v>0</v>
      </c>
      <c r="W153" s="27">
        <v>245</v>
      </c>
      <c r="X153" s="27">
        <f t="shared" si="1136"/>
        <v>16958572.051574998</v>
      </c>
      <c r="Y153" s="27">
        <v>3</v>
      </c>
      <c r="Z153" s="27">
        <f t="shared" si="1137"/>
        <v>206260.85865000001</v>
      </c>
      <c r="AA153" s="27"/>
      <c r="AB153" s="27">
        <f t="shared" si="1138"/>
        <v>0</v>
      </c>
      <c r="AC153" s="27"/>
      <c r="AD153" s="27">
        <f t="shared" si="1139"/>
        <v>0</v>
      </c>
      <c r="AE153" s="27">
        <v>0</v>
      </c>
      <c r="AF153" s="27">
        <f t="shared" si="1140"/>
        <v>0</v>
      </c>
      <c r="AG153" s="27">
        <v>0</v>
      </c>
      <c r="AH153" s="27">
        <f t="shared" si="1141"/>
        <v>0</v>
      </c>
      <c r="AI153" s="27">
        <v>3</v>
      </c>
      <c r="AJ153" s="27">
        <f t="shared" si="1142"/>
        <v>175622.60415</v>
      </c>
      <c r="AK153" s="27"/>
      <c r="AL153" s="27">
        <f t="shared" si="1143"/>
        <v>0</v>
      </c>
      <c r="AM153" s="44">
        <v>0</v>
      </c>
      <c r="AN153" s="27">
        <f t="shared" si="1144"/>
        <v>0</v>
      </c>
      <c r="AO153" s="31">
        <v>15</v>
      </c>
      <c r="AP153" s="27">
        <f t="shared" si="1145"/>
        <v>1192067.20836</v>
      </c>
      <c r="AQ153" s="27"/>
      <c r="AR153" s="27">
        <f t="shared" si="1146"/>
        <v>0</v>
      </c>
      <c r="AS153" s="27"/>
      <c r="AT153" s="27">
        <f t="shared" si="1147"/>
        <v>0</v>
      </c>
      <c r="AU153" s="27">
        <v>40</v>
      </c>
      <c r="AV153" s="27">
        <f t="shared" si="1148"/>
        <v>3280477.8467999999</v>
      </c>
      <c r="AW153" s="27"/>
      <c r="AX153" s="27">
        <f t="shared" si="1149"/>
        <v>0</v>
      </c>
      <c r="AY153" s="27"/>
      <c r="AZ153" s="27">
        <f t="shared" si="1150"/>
        <v>0</v>
      </c>
      <c r="BA153" s="27"/>
      <c r="BB153" s="27">
        <f t="shared" si="1151"/>
        <v>0</v>
      </c>
      <c r="BC153" s="27"/>
      <c r="BD153" s="27">
        <f t="shared" si="1152"/>
        <v>0</v>
      </c>
      <c r="BE153" s="27"/>
      <c r="BF153" s="27">
        <f t="shared" si="1153"/>
        <v>0</v>
      </c>
      <c r="BG153" s="27"/>
      <c r="BH153" s="27">
        <f t="shared" si="1154"/>
        <v>0</v>
      </c>
      <c r="BI153" s="27"/>
      <c r="BJ153" s="27">
        <f t="shared" si="1155"/>
        <v>0</v>
      </c>
      <c r="BK153" s="27">
        <v>7</v>
      </c>
      <c r="BL153" s="27">
        <f t="shared" si="1156"/>
        <v>484530.63004500006</v>
      </c>
      <c r="BM153" s="27"/>
      <c r="BN153" s="27">
        <f t="shared" si="1157"/>
        <v>0</v>
      </c>
      <c r="BO153" s="37"/>
      <c r="BP153" s="27">
        <f t="shared" si="1158"/>
        <v>0</v>
      </c>
      <c r="BQ153" s="27"/>
      <c r="BR153" s="27">
        <f t="shared" si="1159"/>
        <v>0</v>
      </c>
      <c r="BS153" s="27"/>
      <c r="BT153" s="27">
        <f t="shared" si="1160"/>
        <v>0</v>
      </c>
      <c r="BU153" s="27"/>
      <c r="BV153" s="27">
        <f t="shared" si="1161"/>
        <v>0</v>
      </c>
      <c r="BW153" s="27"/>
      <c r="BX153" s="27">
        <f t="shared" si="1162"/>
        <v>0</v>
      </c>
      <c r="BY153" s="27"/>
      <c r="BZ153" s="27">
        <f t="shared" si="1163"/>
        <v>0</v>
      </c>
      <c r="CA153" s="27"/>
      <c r="CB153" s="27">
        <f t="shared" si="1164"/>
        <v>0</v>
      </c>
      <c r="CC153" s="27"/>
      <c r="CD153" s="27">
        <f t="shared" si="1165"/>
        <v>0</v>
      </c>
      <c r="CE153" s="27"/>
      <c r="CF153" s="27">
        <f t="shared" si="1166"/>
        <v>0</v>
      </c>
      <c r="CG153" s="27"/>
      <c r="CH153" s="27">
        <f t="shared" si="1167"/>
        <v>0</v>
      </c>
      <c r="CI153" s="27"/>
      <c r="CJ153" s="27">
        <f t="shared" si="1168"/>
        <v>0</v>
      </c>
      <c r="CK153" s="27"/>
      <c r="CL153" s="27">
        <f t="shared" si="1169"/>
        <v>0</v>
      </c>
      <c r="CM153" s="27"/>
      <c r="CN153" s="27">
        <f t="shared" si="1170"/>
        <v>0</v>
      </c>
      <c r="CO153" s="27"/>
      <c r="CP153" s="27">
        <f t="shared" si="1171"/>
        <v>0</v>
      </c>
      <c r="CQ153" s="32"/>
      <c r="CR153" s="27">
        <f t="shared" si="1172"/>
        <v>0</v>
      </c>
      <c r="CS153" s="27"/>
      <c r="CT153" s="27">
        <f t="shared" si="1173"/>
        <v>0</v>
      </c>
      <c r="CU153" s="27"/>
      <c r="CV153" s="27">
        <f t="shared" si="1174"/>
        <v>0</v>
      </c>
      <c r="CW153" s="27"/>
      <c r="CX153" s="27">
        <f t="shared" si="1175"/>
        <v>0</v>
      </c>
      <c r="CY153" s="27"/>
      <c r="CZ153" s="27">
        <f t="shared" si="1176"/>
        <v>0</v>
      </c>
      <c r="DA153" s="27"/>
      <c r="DB153" s="27">
        <f t="shared" si="1177"/>
        <v>0</v>
      </c>
      <c r="DC153" s="27">
        <v>0</v>
      </c>
      <c r="DD153" s="27">
        <f t="shared" si="1178"/>
        <v>0</v>
      </c>
      <c r="DE153" s="27"/>
      <c r="DF153" s="27">
        <f t="shared" si="1179"/>
        <v>0</v>
      </c>
      <c r="DG153" s="27"/>
      <c r="DH153" s="27">
        <f t="shared" si="1180"/>
        <v>0</v>
      </c>
      <c r="DI153" s="27"/>
      <c r="DJ153" s="27">
        <f t="shared" si="1181"/>
        <v>0</v>
      </c>
      <c r="DK153" s="27"/>
      <c r="DL153" s="27">
        <f t="shared" si="1182"/>
        <v>0</v>
      </c>
      <c r="DM153" s="27"/>
      <c r="DN153" s="27">
        <f t="shared" si="1130"/>
        <v>0</v>
      </c>
      <c r="DO153" s="27"/>
      <c r="DP153" s="27">
        <f t="shared" si="1067"/>
        <v>0</v>
      </c>
      <c r="DQ153" s="27">
        <f t="shared" si="1077"/>
        <v>318</v>
      </c>
      <c r="DR153" s="27">
        <f t="shared" si="1077"/>
        <v>22641299.29733</v>
      </c>
      <c r="DS153" s="38">
        <f t="shared" si="1078"/>
        <v>318</v>
      </c>
      <c r="DT153" s="67">
        <f t="shared" si="1069"/>
        <v>1</v>
      </c>
    </row>
    <row r="154" spans="1:124" ht="45" customHeight="1" x14ac:dyDescent="0.25">
      <c r="A154" s="77"/>
      <c r="B154" s="35">
        <v>122</v>
      </c>
      <c r="C154" s="23" t="s">
        <v>279</v>
      </c>
      <c r="D154" s="79">
        <f t="shared" si="1072"/>
        <v>19063</v>
      </c>
      <c r="E154" s="80">
        <v>18530</v>
      </c>
      <c r="F154" s="80">
        <v>18715</v>
      </c>
      <c r="G154" s="36">
        <v>3.24</v>
      </c>
      <c r="H154" s="25">
        <v>1</v>
      </c>
      <c r="I154" s="25">
        <v>1</v>
      </c>
      <c r="J154" s="26"/>
      <c r="K154" s="24">
        <v>1.4</v>
      </c>
      <c r="L154" s="24">
        <v>1.68</v>
      </c>
      <c r="M154" s="24">
        <v>2.23</v>
      </c>
      <c r="N154" s="24">
        <v>2.57</v>
      </c>
      <c r="O154" s="27">
        <v>0</v>
      </c>
      <c r="P154" s="27">
        <f t="shared" si="1132"/>
        <v>0</v>
      </c>
      <c r="Q154" s="27">
        <v>0</v>
      </c>
      <c r="R154" s="27">
        <f t="shared" si="1133"/>
        <v>0</v>
      </c>
      <c r="S154" s="27"/>
      <c r="T154" s="27">
        <f t="shared" si="1134"/>
        <v>0</v>
      </c>
      <c r="U154" s="27"/>
      <c r="V154" s="27">
        <f t="shared" si="1135"/>
        <v>0</v>
      </c>
      <c r="W154" s="27">
        <v>12</v>
      </c>
      <c r="X154" s="27">
        <f t="shared" si="1136"/>
        <v>1093992.5026799999</v>
      </c>
      <c r="Y154" s="27">
        <v>0</v>
      </c>
      <c r="Z154" s="27">
        <f t="shared" si="1137"/>
        <v>0</v>
      </c>
      <c r="AA154" s="27"/>
      <c r="AB154" s="27">
        <f t="shared" si="1138"/>
        <v>0</v>
      </c>
      <c r="AC154" s="27"/>
      <c r="AD154" s="27">
        <f t="shared" si="1139"/>
        <v>0</v>
      </c>
      <c r="AE154" s="27">
        <v>0</v>
      </c>
      <c r="AF154" s="27">
        <f t="shared" si="1140"/>
        <v>0</v>
      </c>
      <c r="AG154" s="27">
        <v>0</v>
      </c>
      <c r="AH154" s="27">
        <f t="shared" si="1141"/>
        <v>0</v>
      </c>
      <c r="AI154" s="27"/>
      <c r="AJ154" s="27">
        <f t="shared" si="1142"/>
        <v>0</v>
      </c>
      <c r="AK154" s="27"/>
      <c r="AL154" s="27">
        <f t="shared" si="1143"/>
        <v>0</v>
      </c>
      <c r="AM154" s="44">
        <v>0</v>
      </c>
      <c r="AN154" s="27">
        <f t="shared" si="1144"/>
        <v>0</v>
      </c>
      <c r="AO154" s="31">
        <v>0</v>
      </c>
      <c r="AP154" s="27">
        <f t="shared" si="1145"/>
        <v>0</v>
      </c>
      <c r="AQ154" s="27"/>
      <c r="AR154" s="27">
        <f t="shared" si="1146"/>
        <v>0</v>
      </c>
      <c r="AS154" s="27"/>
      <c r="AT154" s="27">
        <f t="shared" si="1147"/>
        <v>0</v>
      </c>
      <c r="AU154" s="27">
        <v>2</v>
      </c>
      <c r="AV154" s="27">
        <f t="shared" si="1148"/>
        <v>216031.46795999998</v>
      </c>
      <c r="AW154" s="27"/>
      <c r="AX154" s="27">
        <f t="shared" si="1149"/>
        <v>0</v>
      </c>
      <c r="AY154" s="27"/>
      <c r="AZ154" s="27">
        <f t="shared" si="1150"/>
        <v>0</v>
      </c>
      <c r="BA154" s="27"/>
      <c r="BB154" s="27">
        <f t="shared" si="1151"/>
        <v>0</v>
      </c>
      <c r="BC154" s="27"/>
      <c r="BD154" s="27">
        <f t="shared" si="1152"/>
        <v>0</v>
      </c>
      <c r="BE154" s="27"/>
      <c r="BF154" s="27">
        <f t="shared" si="1153"/>
        <v>0</v>
      </c>
      <c r="BG154" s="27"/>
      <c r="BH154" s="27">
        <f t="shared" si="1154"/>
        <v>0</v>
      </c>
      <c r="BI154" s="27"/>
      <c r="BJ154" s="27">
        <f t="shared" si="1155"/>
        <v>0</v>
      </c>
      <c r="BK154" s="27">
        <v>0</v>
      </c>
      <c r="BL154" s="27">
        <f t="shared" si="1156"/>
        <v>0</v>
      </c>
      <c r="BM154" s="27"/>
      <c r="BN154" s="27">
        <f t="shared" si="1157"/>
        <v>0</v>
      </c>
      <c r="BO154" s="37"/>
      <c r="BP154" s="27">
        <f t="shared" si="1158"/>
        <v>0</v>
      </c>
      <c r="BQ154" s="27"/>
      <c r="BR154" s="27">
        <f t="shared" si="1159"/>
        <v>0</v>
      </c>
      <c r="BS154" s="27"/>
      <c r="BT154" s="27">
        <f t="shared" si="1160"/>
        <v>0</v>
      </c>
      <c r="BU154" s="27"/>
      <c r="BV154" s="27">
        <f t="shared" si="1161"/>
        <v>0</v>
      </c>
      <c r="BW154" s="27"/>
      <c r="BX154" s="27">
        <f t="shared" si="1162"/>
        <v>0</v>
      </c>
      <c r="BY154" s="27"/>
      <c r="BZ154" s="27">
        <f t="shared" si="1163"/>
        <v>0</v>
      </c>
      <c r="CA154" s="27"/>
      <c r="CB154" s="27">
        <f t="shared" si="1164"/>
        <v>0</v>
      </c>
      <c r="CC154" s="27"/>
      <c r="CD154" s="27">
        <f t="shared" si="1165"/>
        <v>0</v>
      </c>
      <c r="CE154" s="27"/>
      <c r="CF154" s="27">
        <f t="shared" si="1166"/>
        <v>0</v>
      </c>
      <c r="CG154" s="27"/>
      <c r="CH154" s="27">
        <f t="shared" si="1167"/>
        <v>0</v>
      </c>
      <c r="CI154" s="27"/>
      <c r="CJ154" s="27">
        <f t="shared" si="1168"/>
        <v>0</v>
      </c>
      <c r="CK154" s="27"/>
      <c r="CL154" s="27">
        <f t="shared" si="1169"/>
        <v>0</v>
      </c>
      <c r="CM154" s="27"/>
      <c r="CN154" s="27">
        <f t="shared" si="1170"/>
        <v>0</v>
      </c>
      <c r="CO154" s="27"/>
      <c r="CP154" s="27">
        <f t="shared" si="1171"/>
        <v>0</v>
      </c>
      <c r="CQ154" s="32"/>
      <c r="CR154" s="27">
        <f t="shared" si="1172"/>
        <v>0</v>
      </c>
      <c r="CS154" s="27"/>
      <c r="CT154" s="27">
        <f t="shared" si="1173"/>
        <v>0</v>
      </c>
      <c r="CU154" s="27"/>
      <c r="CV154" s="27">
        <f t="shared" si="1174"/>
        <v>0</v>
      </c>
      <c r="CW154" s="27"/>
      <c r="CX154" s="27">
        <f t="shared" si="1175"/>
        <v>0</v>
      </c>
      <c r="CY154" s="27"/>
      <c r="CZ154" s="27">
        <f t="shared" si="1176"/>
        <v>0</v>
      </c>
      <c r="DA154" s="27"/>
      <c r="DB154" s="27">
        <f t="shared" si="1177"/>
        <v>0</v>
      </c>
      <c r="DC154" s="27">
        <v>0</v>
      </c>
      <c r="DD154" s="27">
        <f t="shared" si="1178"/>
        <v>0</v>
      </c>
      <c r="DE154" s="27"/>
      <c r="DF154" s="27">
        <f t="shared" si="1179"/>
        <v>0</v>
      </c>
      <c r="DG154" s="27"/>
      <c r="DH154" s="27">
        <f t="shared" si="1180"/>
        <v>0</v>
      </c>
      <c r="DI154" s="27"/>
      <c r="DJ154" s="27">
        <f t="shared" si="1181"/>
        <v>0</v>
      </c>
      <c r="DK154" s="27"/>
      <c r="DL154" s="27">
        <f t="shared" si="1182"/>
        <v>0</v>
      </c>
      <c r="DM154" s="27"/>
      <c r="DN154" s="27">
        <f t="shared" si="1130"/>
        <v>0</v>
      </c>
      <c r="DO154" s="27"/>
      <c r="DP154" s="27">
        <f t="shared" si="1067"/>
        <v>0</v>
      </c>
      <c r="DQ154" s="27">
        <f t="shared" si="1077"/>
        <v>14</v>
      </c>
      <c r="DR154" s="27">
        <f t="shared" si="1077"/>
        <v>1310023.97064</v>
      </c>
      <c r="DS154" s="38">
        <f t="shared" si="1078"/>
        <v>14</v>
      </c>
      <c r="DT154" s="67">
        <f t="shared" si="1069"/>
        <v>1</v>
      </c>
    </row>
    <row r="155" spans="1:124" ht="30" customHeight="1" x14ac:dyDescent="0.25">
      <c r="A155" s="77"/>
      <c r="B155" s="35">
        <v>123</v>
      </c>
      <c r="C155" s="23" t="s">
        <v>280</v>
      </c>
      <c r="D155" s="79">
        <f>D153</f>
        <v>19063</v>
      </c>
      <c r="E155" s="80">
        <v>18530</v>
      </c>
      <c r="F155" s="80">
        <v>18715</v>
      </c>
      <c r="G155" s="36">
        <v>1.0900000000000001</v>
      </c>
      <c r="H155" s="25">
        <v>1</v>
      </c>
      <c r="I155" s="25">
        <v>1</v>
      </c>
      <c r="J155" s="26"/>
      <c r="K155" s="24">
        <v>1.4</v>
      </c>
      <c r="L155" s="24">
        <v>1.68</v>
      </c>
      <c r="M155" s="24">
        <v>2.23</v>
      </c>
      <c r="N155" s="24">
        <v>2.57</v>
      </c>
      <c r="O155" s="27">
        <v>8</v>
      </c>
      <c r="P155" s="27">
        <f t="shared" si="1132"/>
        <v>243712.01726666669</v>
      </c>
      <c r="Q155" s="27">
        <v>2</v>
      </c>
      <c r="R155" s="27">
        <f t="shared" si="1133"/>
        <v>60928.004316666673</v>
      </c>
      <c r="S155" s="27"/>
      <c r="T155" s="27">
        <f t="shared" si="1134"/>
        <v>0</v>
      </c>
      <c r="U155" s="27"/>
      <c r="V155" s="27">
        <f t="shared" si="1135"/>
        <v>0</v>
      </c>
      <c r="W155" s="27">
        <v>66</v>
      </c>
      <c r="X155" s="27">
        <f t="shared" si="1136"/>
        <v>2024223.7819650001</v>
      </c>
      <c r="Y155" s="27">
        <v>0</v>
      </c>
      <c r="Z155" s="27">
        <f t="shared" si="1137"/>
        <v>0</v>
      </c>
      <c r="AA155" s="27"/>
      <c r="AB155" s="27">
        <f t="shared" si="1138"/>
        <v>0</v>
      </c>
      <c r="AC155" s="27"/>
      <c r="AD155" s="27">
        <f t="shared" si="1139"/>
        <v>0</v>
      </c>
      <c r="AE155" s="27">
        <v>0</v>
      </c>
      <c r="AF155" s="27">
        <f t="shared" si="1140"/>
        <v>0</v>
      </c>
      <c r="AG155" s="27">
        <v>0</v>
      </c>
      <c r="AH155" s="27">
        <f t="shared" si="1141"/>
        <v>0</v>
      </c>
      <c r="AI155" s="27"/>
      <c r="AJ155" s="27">
        <f t="shared" si="1142"/>
        <v>0</v>
      </c>
      <c r="AK155" s="27"/>
      <c r="AL155" s="27">
        <f t="shared" si="1143"/>
        <v>0</v>
      </c>
      <c r="AM155" s="44">
        <v>30</v>
      </c>
      <c r="AN155" s="27">
        <f t="shared" si="1144"/>
        <v>908465.66387500009</v>
      </c>
      <c r="AO155" s="31">
        <v>0</v>
      </c>
      <c r="AP155" s="27">
        <f t="shared" si="1145"/>
        <v>0</v>
      </c>
      <c r="AQ155" s="27"/>
      <c r="AR155" s="27">
        <f t="shared" si="1146"/>
        <v>0</v>
      </c>
      <c r="AS155" s="27">
        <v>2</v>
      </c>
      <c r="AT155" s="27">
        <f t="shared" si="1147"/>
        <v>70425.650792</v>
      </c>
      <c r="AU155" s="27">
        <v>113</v>
      </c>
      <c r="AV155" s="27">
        <f t="shared" si="1148"/>
        <v>4106264.8007149994</v>
      </c>
      <c r="AW155" s="27"/>
      <c r="AX155" s="27">
        <f t="shared" si="1149"/>
        <v>0</v>
      </c>
      <c r="AY155" s="27"/>
      <c r="AZ155" s="27">
        <f t="shared" si="1150"/>
        <v>0</v>
      </c>
      <c r="BA155" s="27"/>
      <c r="BB155" s="27">
        <f t="shared" si="1151"/>
        <v>0</v>
      </c>
      <c r="BC155" s="27"/>
      <c r="BD155" s="27">
        <f t="shared" si="1152"/>
        <v>0</v>
      </c>
      <c r="BE155" s="27"/>
      <c r="BF155" s="27">
        <f t="shared" si="1153"/>
        <v>0</v>
      </c>
      <c r="BG155" s="27"/>
      <c r="BH155" s="27">
        <f t="shared" si="1154"/>
        <v>0</v>
      </c>
      <c r="BI155" s="27"/>
      <c r="BJ155" s="27">
        <f t="shared" si="1155"/>
        <v>0</v>
      </c>
      <c r="BK155" s="27">
        <v>3</v>
      </c>
      <c r="BL155" s="27">
        <f t="shared" si="1156"/>
        <v>92010.171907500015</v>
      </c>
      <c r="BM155" s="27"/>
      <c r="BN155" s="27">
        <f t="shared" si="1157"/>
        <v>0</v>
      </c>
      <c r="BO155" s="37"/>
      <c r="BP155" s="27">
        <f t="shared" si="1158"/>
        <v>0</v>
      </c>
      <c r="BQ155" s="27"/>
      <c r="BR155" s="27">
        <f t="shared" si="1159"/>
        <v>0</v>
      </c>
      <c r="BS155" s="27"/>
      <c r="BT155" s="27">
        <f t="shared" si="1160"/>
        <v>0</v>
      </c>
      <c r="BU155" s="27"/>
      <c r="BV155" s="27">
        <f t="shared" si="1161"/>
        <v>0</v>
      </c>
      <c r="BW155" s="27"/>
      <c r="BX155" s="27">
        <f t="shared" si="1162"/>
        <v>0</v>
      </c>
      <c r="BY155" s="27"/>
      <c r="BZ155" s="27">
        <f t="shared" si="1163"/>
        <v>0</v>
      </c>
      <c r="CA155" s="27"/>
      <c r="CB155" s="27">
        <f t="shared" si="1164"/>
        <v>0</v>
      </c>
      <c r="CC155" s="27"/>
      <c r="CD155" s="27">
        <f t="shared" si="1165"/>
        <v>0</v>
      </c>
      <c r="CE155" s="27"/>
      <c r="CF155" s="27">
        <f t="shared" si="1166"/>
        <v>0</v>
      </c>
      <c r="CG155" s="27"/>
      <c r="CH155" s="27">
        <f t="shared" si="1167"/>
        <v>0</v>
      </c>
      <c r="CI155" s="27"/>
      <c r="CJ155" s="27">
        <f t="shared" si="1168"/>
        <v>0</v>
      </c>
      <c r="CK155" s="27"/>
      <c r="CL155" s="27">
        <f t="shared" si="1169"/>
        <v>0</v>
      </c>
      <c r="CM155" s="27"/>
      <c r="CN155" s="27">
        <f t="shared" si="1170"/>
        <v>0</v>
      </c>
      <c r="CO155" s="27"/>
      <c r="CP155" s="27">
        <f t="shared" si="1171"/>
        <v>0</v>
      </c>
      <c r="CQ155" s="32"/>
      <c r="CR155" s="27">
        <f t="shared" si="1172"/>
        <v>0</v>
      </c>
      <c r="CS155" s="27"/>
      <c r="CT155" s="27">
        <f t="shared" si="1173"/>
        <v>0</v>
      </c>
      <c r="CU155" s="27"/>
      <c r="CV155" s="27">
        <f t="shared" si="1174"/>
        <v>0</v>
      </c>
      <c r="CW155" s="27"/>
      <c r="CX155" s="27">
        <f t="shared" si="1175"/>
        <v>0</v>
      </c>
      <c r="CY155" s="27"/>
      <c r="CZ155" s="27">
        <f t="shared" si="1176"/>
        <v>0</v>
      </c>
      <c r="DA155" s="27">
        <v>1</v>
      </c>
      <c r="DB155" s="27">
        <f t="shared" si="1177"/>
        <v>39295.164572999995</v>
      </c>
      <c r="DC155" s="27">
        <v>0</v>
      </c>
      <c r="DD155" s="27">
        <f t="shared" si="1178"/>
        <v>0</v>
      </c>
      <c r="DE155" s="27"/>
      <c r="DF155" s="27">
        <f t="shared" si="1179"/>
        <v>0</v>
      </c>
      <c r="DG155" s="27"/>
      <c r="DH155" s="27">
        <f t="shared" si="1180"/>
        <v>0</v>
      </c>
      <c r="DI155" s="27"/>
      <c r="DJ155" s="27">
        <f t="shared" si="1181"/>
        <v>0</v>
      </c>
      <c r="DK155" s="27"/>
      <c r="DL155" s="27">
        <f t="shared" si="1182"/>
        <v>0</v>
      </c>
      <c r="DM155" s="27"/>
      <c r="DN155" s="27">
        <f t="shared" si="1130"/>
        <v>0</v>
      </c>
      <c r="DO155" s="27"/>
      <c r="DP155" s="27">
        <f t="shared" si="1067"/>
        <v>0</v>
      </c>
      <c r="DQ155" s="27">
        <f t="shared" si="1077"/>
        <v>225</v>
      </c>
      <c r="DR155" s="27">
        <f t="shared" si="1077"/>
        <v>7545325.2554108333</v>
      </c>
      <c r="DS155" s="38">
        <f t="shared" si="1078"/>
        <v>225</v>
      </c>
      <c r="DT155" s="67">
        <f t="shared" si="1069"/>
        <v>1</v>
      </c>
    </row>
    <row r="156" spans="1:124" ht="30" customHeight="1" x14ac:dyDescent="0.25">
      <c r="A156" s="77"/>
      <c r="B156" s="35">
        <v>124</v>
      </c>
      <c r="C156" s="23" t="s">
        <v>281</v>
      </c>
      <c r="D156" s="79">
        <f t="shared" si="1072"/>
        <v>19063</v>
      </c>
      <c r="E156" s="80">
        <v>18530</v>
      </c>
      <c r="F156" s="80">
        <v>18715</v>
      </c>
      <c r="G156" s="36">
        <v>1.36</v>
      </c>
      <c r="H156" s="25">
        <v>1</v>
      </c>
      <c r="I156" s="25">
        <v>1</v>
      </c>
      <c r="J156" s="26"/>
      <c r="K156" s="24">
        <v>1.4</v>
      </c>
      <c r="L156" s="24">
        <v>1.68</v>
      </c>
      <c r="M156" s="24">
        <v>2.23</v>
      </c>
      <c r="N156" s="24">
        <v>2.57</v>
      </c>
      <c r="O156" s="27">
        <v>1</v>
      </c>
      <c r="P156" s="27">
        <f t="shared" si="1132"/>
        <v>38010.131133333329</v>
      </c>
      <c r="Q156" s="27">
        <v>0</v>
      </c>
      <c r="R156" s="27">
        <f t="shared" si="1133"/>
        <v>0</v>
      </c>
      <c r="S156" s="27"/>
      <c r="T156" s="27">
        <f t="shared" si="1134"/>
        <v>0</v>
      </c>
      <c r="U156" s="27"/>
      <c r="V156" s="27">
        <f t="shared" si="1135"/>
        <v>0</v>
      </c>
      <c r="W156" s="27">
        <v>6</v>
      </c>
      <c r="X156" s="27">
        <f t="shared" si="1136"/>
        <v>229603.36476000003</v>
      </c>
      <c r="Y156" s="27">
        <v>0</v>
      </c>
      <c r="Z156" s="27">
        <f t="shared" si="1137"/>
        <v>0</v>
      </c>
      <c r="AA156" s="27"/>
      <c r="AB156" s="27">
        <f t="shared" si="1138"/>
        <v>0</v>
      </c>
      <c r="AC156" s="27"/>
      <c r="AD156" s="27">
        <f t="shared" si="1139"/>
        <v>0</v>
      </c>
      <c r="AE156" s="27">
        <v>0</v>
      </c>
      <c r="AF156" s="27">
        <f t="shared" si="1140"/>
        <v>0</v>
      </c>
      <c r="AG156" s="27">
        <v>0</v>
      </c>
      <c r="AH156" s="27">
        <f t="shared" si="1141"/>
        <v>0</v>
      </c>
      <c r="AI156" s="27"/>
      <c r="AJ156" s="27">
        <f t="shared" si="1142"/>
        <v>0</v>
      </c>
      <c r="AK156" s="27"/>
      <c r="AL156" s="27">
        <f t="shared" si="1143"/>
        <v>0</v>
      </c>
      <c r="AM156" s="44">
        <v>0</v>
      </c>
      <c r="AN156" s="27">
        <f t="shared" si="1144"/>
        <v>0</v>
      </c>
      <c r="AO156" s="31">
        <v>0</v>
      </c>
      <c r="AP156" s="27">
        <f t="shared" si="1145"/>
        <v>0</v>
      </c>
      <c r="AQ156" s="27"/>
      <c r="AR156" s="27">
        <f t="shared" si="1146"/>
        <v>0</v>
      </c>
      <c r="AS156" s="27"/>
      <c r="AT156" s="27">
        <f t="shared" si="1147"/>
        <v>0</v>
      </c>
      <c r="AU156" s="27"/>
      <c r="AV156" s="27">
        <f t="shared" si="1148"/>
        <v>0</v>
      </c>
      <c r="AW156" s="27"/>
      <c r="AX156" s="27">
        <f t="shared" si="1149"/>
        <v>0</v>
      </c>
      <c r="AY156" s="27"/>
      <c r="AZ156" s="27">
        <f t="shared" si="1150"/>
        <v>0</v>
      </c>
      <c r="BA156" s="27"/>
      <c r="BB156" s="27">
        <f t="shared" si="1151"/>
        <v>0</v>
      </c>
      <c r="BC156" s="27"/>
      <c r="BD156" s="27">
        <f t="shared" si="1152"/>
        <v>0</v>
      </c>
      <c r="BE156" s="27"/>
      <c r="BF156" s="27">
        <f t="shared" si="1153"/>
        <v>0</v>
      </c>
      <c r="BG156" s="27"/>
      <c r="BH156" s="27">
        <f t="shared" si="1154"/>
        <v>0</v>
      </c>
      <c r="BI156" s="27"/>
      <c r="BJ156" s="27">
        <f t="shared" si="1155"/>
        <v>0</v>
      </c>
      <c r="BK156" s="27">
        <v>0</v>
      </c>
      <c r="BL156" s="27">
        <f t="shared" si="1156"/>
        <v>0</v>
      </c>
      <c r="BM156" s="27"/>
      <c r="BN156" s="27">
        <f t="shared" si="1157"/>
        <v>0</v>
      </c>
      <c r="BO156" s="37"/>
      <c r="BP156" s="27">
        <f t="shared" si="1158"/>
        <v>0</v>
      </c>
      <c r="BQ156" s="27"/>
      <c r="BR156" s="27">
        <f t="shared" si="1159"/>
        <v>0</v>
      </c>
      <c r="BS156" s="27"/>
      <c r="BT156" s="27">
        <f t="shared" si="1160"/>
        <v>0</v>
      </c>
      <c r="BU156" s="27"/>
      <c r="BV156" s="27">
        <f t="shared" si="1161"/>
        <v>0</v>
      </c>
      <c r="BW156" s="27"/>
      <c r="BX156" s="27">
        <f t="shared" si="1162"/>
        <v>0</v>
      </c>
      <c r="BY156" s="27"/>
      <c r="BZ156" s="27">
        <f t="shared" si="1163"/>
        <v>0</v>
      </c>
      <c r="CA156" s="27"/>
      <c r="CB156" s="27">
        <f t="shared" si="1164"/>
        <v>0</v>
      </c>
      <c r="CC156" s="27"/>
      <c r="CD156" s="27">
        <f t="shared" si="1165"/>
        <v>0</v>
      </c>
      <c r="CE156" s="27"/>
      <c r="CF156" s="27">
        <f t="shared" si="1166"/>
        <v>0</v>
      </c>
      <c r="CG156" s="27"/>
      <c r="CH156" s="27">
        <f t="shared" si="1167"/>
        <v>0</v>
      </c>
      <c r="CI156" s="27"/>
      <c r="CJ156" s="27">
        <f t="shared" si="1168"/>
        <v>0</v>
      </c>
      <c r="CK156" s="27"/>
      <c r="CL156" s="27">
        <f t="shared" si="1169"/>
        <v>0</v>
      </c>
      <c r="CM156" s="27"/>
      <c r="CN156" s="27">
        <f t="shared" si="1170"/>
        <v>0</v>
      </c>
      <c r="CO156" s="27"/>
      <c r="CP156" s="27">
        <f t="shared" si="1171"/>
        <v>0</v>
      </c>
      <c r="CQ156" s="32"/>
      <c r="CR156" s="27">
        <f t="shared" si="1172"/>
        <v>0</v>
      </c>
      <c r="CS156" s="27"/>
      <c r="CT156" s="27">
        <f t="shared" si="1173"/>
        <v>0</v>
      </c>
      <c r="CU156" s="27"/>
      <c r="CV156" s="27">
        <f t="shared" si="1174"/>
        <v>0</v>
      </c>
      <c r="CW156" s="27"/>
      <c r="CX156" s="27">
        <f t="shared" si="1175"/>
        <v>0</v>
      </c>
      <c r="CY156" s="27"/>
      <c r="CZ156" s="27">
        <f t="shared" si="1176"/>
        <v>0</v>
      </c>
      <c r="DA156" s="27"/>
      <c r="DB156" s="27">
        <f t="shared" si="1177"/>
        <v>0</v>
      </c>
      <c r="DC156" s="27">
        <v>0</v>
      </c>
      <c r="DD156" s="27">
        <f t="shared" si="1178"/>
        <v>0</v>
      </c>
      <c r="DE156" s="27"/>
      <c r="DF156" s="27">
        <f t="shared" si="1179"/>
        <v>0</v>
      </c>
      <c r="DG156" s="27"/>
      <c r="DH156" s="27">
        <f t="shared" si="1180"/>
        <v>0</v>
      </c>
      <c r="DI156" s="27"/>
      <c r="DJ156" s="27">
        <f t="shared" si="1181"/>
        <v>0</v>
      </c>
      <c r="DK156" s="27"/>
      <c r="DL156" s="27">
        <f t="shared" si="1182"/>
        <v>0</v>
      </c>
      <c r="DM156" s="27"/>
      <c r="DN156" s="27">
        <f t="shared" si="1130"/>
        <v>0</v>
      </c>
      <c r="DO156" s="27"/>
      <c r="DP156" s="27">
        <f t="shared" si="1067"/>
        <v>0</v>
      </c>
      <c r="DQ156" s="27">
        <f t="shared" si="1077"/>
        <v>7</v>
      </c>
      <c r="DR156" s="27">
        <f t="shared" si="1077"/>
        <v>267613.49589333334</v>
      </c>
      <c r="DS156" s="38">
        <f t="shared" si="1078"/>
        <v>7</v>
      </c>
      <c r="DT156" s="67">
        <f t="shared" si="1069"/>
        <v>1</v>
      </c>
    </row>
    <row r="157" spans="1:124" ht="30" customHeight="1" x14ac:dyDescent="0.25">
      <c r="A157" s="77"/>
      <c r="B157" s="35">
        <v>125</v>
      </c>
      <c r="C157" s="23" t="s">
        <v>282</v>
      </c>
      <c r="D157" s="79">
        <f t="shared" si="1072"/>
        <v>19063</v>
      </c>
      <c r="E157" s="80">
        <v>18530</v>
      </c>
      <c r="F157" s="80">
        <v>18715</v>
      </c>
      <c r="G157" s="36">
        <v>1.41</v>
      </c>
      <c r="H157" s="25">
        <v>1</v>
      </c>
      <c r="I157" s="25">
        <v>1</v>
      </c>
      <c r="J157" s="26"/>
      <c r="K157" s="24">
        <v>1.4</v>
      </c>
      <c r="L157" s="24">
        <v>1.68</v>
      </c>
      <c r="M157" s="24">
        <v>2.23</v>
      </c>
      <c r="N157" s="24">
        <v>2.57</v>
      </c>
      <c r="O157" s="27">
        <v>2</v>
      </c>
      <c r="P157" s="27">
        <f t="shared" si="1132"/>
        <v>78815.124849999993</v>
      </c>
      <c r="Q157" s="27">
        <v>0</v>
      </c>
      <c r="R157" s="27">
        <f t="shared" si="1133"/>
        <v>0</v>
      </c>
      <c r="S157" s="27"/>
      <c r="T157" s="27">
        <f t="shared" si="1134"/>
        <v>0</v>
      </c>
      <c r="U157" s="27"/>
      <c r="V157" s="27">
        <f t="shared" si="1135"/>
        <v>0</v>
      </c>
      <c r="W157" s="27">
        <v>12</v>
      </c>
      <c r="X157" s="27">
        <f t="shared" si="1136"/>
        <v>476089.32986999996</v>
      </c>
      <c r="Y157" s="27">
        <v>0</v>
      </c>
      <c r="Z157" s="27">
        <f t="shared" si="1137"/>
        <v>0</v>
      </c>
      <c r="AA157" s="27"/>
      <c r="AB157" s="27">
        <f t="shared" si="1138"/>
        <v>0</v>
      </c>
      <c r="AC157" s="27"/>
      <c r="AD157" s="27">
        <f t="shared" si="1139"/>
        <v>0</v>
      </c>
      <c r="AE157" s="27">
        <v>0</v>
      </c>
      <c r="AF157" s="27">
        <f t="shared" si="1140"/>
        <v>0</v>
      </c>
      <c r="AG157" s="27">
        <v>0</v>
      </c>
      <c r="AH157" s="27">
        <f t="shared" si="1141"/>
        <v>0</v>
      </c>
      <c r="AI157" s="27"/>
      <c r="AJ157" s="27">
        <f t="shared" si="1142"/>
        <v>0</v>
      </c>
      <c r="AK157" s="27"/>
      <c r="AL157" s="27">
        <f t="shared" si="1143"/>
        <v>0</v>
      </c>
      <c r="AM157" s="44">
        <v>4</v>
      </c>
      <c r="AN157" s="27">
        <f t="shared" si="1144"/>
        <v>156689.49064999999</v>
      </c>
      <c r="AO157" s="31">
        <v>0</v>
      </c>
      <c r="AP157" s="27">
        <f t="shared" si="1145"/>
        <v>0</v>
      </c>
      <c r="AQ157" s="27"/>
      <c r="AR157" s="27">
        <f t="shared" si="1146"/>
        <v>0</v>
      </c>
      <c r="AS157" s="27"/>
      <c r="AT157" s="27">
        <f t="shared" si="1147"/>
        <v>0</v>
      </c>
      <c r="AU157" s="27"/>
      <c r="AV157" s="27">
        <f t="shared" si="1148"/>
        <v>0</v>
      </c>
      <c r="AW157" s="27"/>
      <c r="AX157" s="27">
        <f t="shared" si="1149"/>
        <v>0</v>
      </c>
      <c r="AY157" s="27"/>
      <c r="AZ157" s="27">
        <f t="shared" si="1150"/>
        <v>0</v>
      </c>
      <c r="BA157" s="27"/>
      <c r="BB157" s="27">
        <f t="shared" si="1151"/>
        <v>0</v>
      </c>
      <c r="BC157" s="27"/>
      <c r="BD157" s="27">
        <f t="shared" si="1152"/>
        <v>0</v>
      </c>
      <c r="BE157" s="27"/>
      <c r="BF157" s="27">
        <f t="shared" si="1153"/>
        <v>0</v>
      </c>
      <c r="BG157" s="27"/>
      <c r="BH157" s="27">
        <f t="shared" si="1154"/>
        <v>0</v>
      </c>
      <c r="BI157" s="27"/>
      <c r="BJ157" s="27">
        <f t="shared" si="1155"/>
        <v>0</v>
      </c>
      <c r="BK157" s="27">
        <v>0</v>
      </c>
      <c r="BL157" s="27">
        <f t="shared" si="1156"/>
        <v>0</v>
      </c>
      <c r="BM157" s="27"/>
      <c r="BN157" s="27">
        <f t="shared" si="1157"/>
        <v>0</v>
      </c>
      <c r="BO157" s="37"/>
      <c r="BP157" s="27">
        <f t="shared" si="1158"/>
        <v>0</v>
      </c>
      <c r="BQ157" s="27"/>
      <c r="BR157" s="27">
        <f t="shared" si="1159"/>
        <v>0</v>
      </c>
      <c r="BS157" s="27"/>
      <c r="BT157" s="27">
        <f t="shared" si="1160"/>
        <v>0</v>
      </c>
      <c r="BU157" s="27"/>
      <c r="BV157" s="27">
        <f t="shared" si="1161"/>
        <v>0</v>
      </c>
      <c r="BW157" s="27"/>
      <c r="BX157" s="27">
        <f t="shared" si="1162"/>
        <v>0</v>
      </c>
      <c r="BY157" s="27"/>
      <c r="BZ157" s="27">
        <f t="shared" si="1163"/>
        <v>0</v>
      </c>
      <c r="CA157" s="27"/>
      <c r="CB157" s="27">
        <f t="shared" si="1164"/>
        <v>0</v>
      </c>
      <c r="CC157" s="27"/>
      <c r="CD157" s="27">
        <f t="shared" si="1165"/>
        <v>0</v>
      </c>
      <c r="CE157" s="27"/>
      <c r="CF157" s="27">
        <f t="shared" si="1166"/>
        <v>0</v>
      </c>
      <c r="CG157" s="27"/>
      <c r="CH157" s="27">
        <f t="shared" si="1167"/>
        <v>0</v>
      </c>
      <c r="CI157" s="27"/>
      <c r="CJ157" s="27">
        <f t="shared" si="1168"/>
        <v>0</v>
      </c>
      <c r="CK157" s="27"/>
      <c r="CL157" s="27">
        <f t="shared" si="1169"/>
        <v>0</v>
      </c>
      <c r="CM157" s="27"/>
      <c r="CN157" s="27">
        <f t="shared" si="1170"/>
        <v>0</v>
      </c>
      <c r="CO157" s="27"/>
      <c r="CP157" s="27">
        <f t="shared" si="1171"/>
        <v>0</v>
      </c>
      <c r="CQ157" s="32"/>
      <c r="CR157" s="27">
        <f t="shared" si="1172"/>
        <v>0</v>
      </c>
      <c r="CS157" s="27"/>
      <c r="CT157" s="27">
        <f t="shared" si="1173"/>
        <v>0</v>
      </c>
      <c r="CU157" s="27"/>
      <c r="CV157" s="27">
        <f t="shared" si="1174"/>
        <v>0</v>
      </c>
      <c r="CW157" s="27"/>
      <c r="CX157" s="27">
        <f t="shared" si="1175"/>
        <v>0</v>
      </c>
      <c r="CY157" s="27"/>
      <c r="CZ157" s="27">
        <f t="shared" si="1176"/>
        <v>0</v>
      </c>
      <c r="DA157" s="27"/>
      <c r="DB157" s="27">
        <f t="shared" si="1177"/>
        <v>0</v>
      </c>
      <c r="DC157" s="27">
        <v>0</v>
      </c>
      <c r="DD157" s="27">
        <f t="shared" si="1178"/>
        <v>0</v>
      </c>
      <c r="DE157" s="27"/>
      <c r="DF157" s="27">
        <f t="shared" si="1179"/>
        <v>0</v>
      </c>
      <c r="DG157" s="27"/>
      <c r="DH157" s="27">
        <f t="shared" si="1180"/>
        <v>0</v>
      </c>
      <c r="DI157" s="27"/>
      <c r="DJ157" s="27">
        <f t="shared" si="1181"/>
        <v>0</v>
      </c>
      <c r="DK157" s="27"/>
      <c r="DL157" s="27">
        <f t="shared" si="1182"/>
        <v>0</v>
      </c>
      <c r="DM157" s="27"/>
      <c r="DN157" s="27">
        <f t="shared" si="1130"/>
        <v>0</v>
      </c>
      <c r="DO157" s="27"/>
      <c r="DP157" s="27">
        <f t="shared" si="1067"/>
        <v>0</v>
      </c>
      <c r="DQ157" s="27">
        <f t="shared" si="1077"/>
        <v>18</v>
      </c>
      <c r="DR157" s="27">
        <f t="shared" si="1077"/>
        <v>711593.94536999986</v>
      </c>
      <c r="DS157" s="38">
        <f t="shared" si="1078"/>
        <v>18</v>
      </c>
      <c r="DT157" s="67">
        <f t="shared" si="1069"/>
        <v>1</v>
      </c>
    </row>
    <row r="158" spans="1:124" ht="45" customHeight="1" x14ac:dyDescent="0.25">
      <c r="A158" s="77"/>
      <c r="B158" s="35">
        <v>126</v>
      </c>
      <c r="C158" s="23" t="s">
        <v>283</v>
      </c>
      <c r="D158" s="79">
        <f>D156</f>
        <v>19063</v>
      </c>
      <c r="E158" s="80">
        <v>18530</v>
      </c>
      <c r="F158" s="80">
        <v>18715</v>
      </c>
      <c r="G158" s="36">
        <v>1.88</v>
      </c>
      <c r="H158" s="25">
        <v>1</v>
      </c>
      <c r="I158" s="25">
        <v>1</v>
      </c>
      <c r="J158" s="26"/>
      <c r="K158" s="24">
        <v>1.4</v>
      </c>
      <c r="L158" s="24">
        <v>1.68</v>
      </c>
      <c r="M158" s="24">
        <v>2.23</v>
      </c>
      <c r="N158" s="24">
        <v>2.57</v>
      </c>
      <c r="O158" s="27">
        <v>0</v>
      </c>
      <c r="P158" s="27">
        <f t="shared" si="1132"/>
        <v>0</v>
      </c>
      <c r="Q158" s="27">
        <v>0</v>
      </c>
      <c r="R158" s="27">
        <f t="shared" si="1133"/>
        <v>0</v>
      </c>
      <c r="S158" s="27"/>
      <c r="T158" s="27">
        <f t="shared" si="1134"/>
        <v>0</v>
      </c>
      <c r="U158" s="27"/>
      <c r="V158" s="27">
        <f t="shared" si="1135"/>
        <v>0</v>
      </c>
      <c r="W158" s="27">
        <v>12</v>
      </c>
      <c r="X158" s="27">
        <f t="shared" si="1136"/>
        <v>634785.77315999987</v>
      </c>
      <c r="Y158" s="27">
        <v>0</v>
      </c>
      <c r="Z158" s="27">
        <f t="shared" si="1137"/>
        <v>0</v>
      </c>
      <c r="AA158" s="27"/>
      <c r="AB158" s="27">
        <f t="shared" si="1138"/>
        <v>0</v>
      </c>
      <c r="AC158" s="27"/>
      <c r="AD158" s="27">
        <f t="shared" si="1139"/>
        <v>0</v>
      </c>
      <c r="AE158" s="27">
        <v>0</v>
      </c>
      <c r="AF158" s="27">
        <f t="shared" si="1140"/>
        <v>0</v>
      </c>
      <c r="AG158" s="27">
        <v>0</v>
      </c>
      <c r="AH158" s="27">
        <f t="shared" si="1141"/>
        <v>0</v>
      </c>
      <c r="AI158" s="27"/>
      <c r="AJ158" s="27">
        <f t="shared" si="1142"/>
        <v>0</v>
      </c>
      <c r="AK158" s="27"/>
      <c r="AL158" s="27">
        <f t="shared" si="1143"/>
        <v>0</v>
      </c>
      <c r="AM158" s="44">
        <v>0</v>
      </c>
      <c r="AN158" s="27">
        <f t="shared" si="1144"/>
        <v>0</v>
      </c>
      <c r="AO158" s="31">
        <v>0</v>
      </c>
      <c r="AP158" s="27">
        <f t="shared" si="1145"/>
        <v>0</v>
      </c>
      <c r="AQ158" s="27"/>
      <c r="AR158" s="27">
        <f t="shared" si="1146"/>
        <v>0</v>
      </c>
      <c r="AS158" s="27"/>
      <c r="AT158" s="27">
        <f t="shared" si="1147"/>
        <v>0</v>
      </c>
      <c r="AU158" s="27"/>
      <c r="AV158" s="27">
        <f t="shared" si="1148"/>
        <v>0</v>
      </c>
      <c r="AW158" s="27"/>
      <c r="AX158" s="27">
        <f t="shared" si="1149"/>
        <v>0</v>
      </c>
      <c r="AY158" s="27"/>
      <c r="AZ158" s="27">
        <f t="shared" si="1150"/>
        <v>0</v>
      </c>
      <c r="BA158" s="27"/>
      <c r="BB158" s="27">
        <f t="shared" si="1151"/>
        <v>0</v>
      </c>
      <c r="BC158" s="27"/>
      <c r="BD158" s="27">
        <f t="shared" si="1152"/>
        <v>0</v>
      </c>
      <c r="BE158" s="27"/>
      <c r="BF158" s="27">
        <f t="shared" si="1153"/>
        <v>0</v>
      </c>
      <c r="BG158" s="27"/>
      <c r="BH158" s="27">
        <f t="shared" si="1154"/>
        <v>0</v>
      </c>
      <c r="BI158" s="27"/>
      <c r="BJ158" s="27">
        <f t="shared" si="1155"/>
        <v>0</v>
      </c>
      <c r="BK158" s="27">
        <v>0</v>
      </c>
      <c r="BL158" s="27">
        <f t="shared" si="1156"/>
        <v>0</v>
      </c>
      <c r="BM158" s="27"/>
      <c r="BN158" s="27">
        <f t="shared" si="1157"/>
        <v>0</v>
      </c>
      <c r="BO158" s="37"/>
      <c r="BP158" s="27">
        <f t="shared" si="1158"/>
        <v>0</v>
      </c>
      <c r="BQ158" s="27"/>
      <c r="BR158" s="27">
        <f t="shared" si="1159"/>
        <v>0</v>
      </c>
      <c r="BS158" s="27"/>
      <c r="BT158" s="27">
        <f t="shared" si="1160"/>
        <v>0</v>
      </c>
      <c r="BU158" s="27"/>
      <c r="BV158" s="27">
        <f t="shared" si="1161"/>
        <v>0</v>
      </c>
      <c r="BW158" s="27"/>
      <c r="BX158" s="27">
        <f t="shared" si="1162"/>
        <v>0</v>
      </c>
      <c r="BY158" s="27"/>
      <c r="BZ158" s="27">
        <f t="shared" si="1163"/>
        <v>0</v>
      </c>
      <c r="CA158" s="27"/>
      <c r="CB158" s="27">
        <f t="shared" si="1164"/>
        <v>0</v>
      </c>
      <c r="CC158" s="27"/>
      <c r="CD158" s="27">
        <f t="shared" si="1165"/>
        <v>0</v>
      </c>
      <c r="CE158" s="27"/>
      <c r="CF158" s="27">
        <f t="shared" si="1166"/>
        <v>0</v>
      </c>
      <c r="CG158" s="27"/>
      <c r="CH158" s="27">
        <f t="shared" si="1167"/>
        <v>0</v>
      </c>
      <c r="CI158" s="27"/>
      <c r="CJ158" s="27">
        <f t="shared" si="1168"/>
        <v>0</v>
      </c>
      <c r="CK158" s="27"/>
      <c r="CL158" s="27">
        <f t="shared" si="1169"/>
        <v>0</v>
      </c>
      <c r="CM158" s="27"/>
      <c r="CN158" s="27">
        <f t="shared" si="1170"/>
        <v>0</v>
      </c>
      <c r="CO158" s="27"/>
      <c r="CP158" s="27">
        <f t="shared" si="1171"/>
        <v>0</v>
      </c>
      <c r="CQ158" s="32"/>
      <c r="CR158" s="27">
        <f t="shared" si="1172"/>
        <v>0</v>
      </c>
      <c r="CS158" s="27"/>
      <c r="CT158" s="27">
        <f t="shared" si="1173"/>
        <v>0</v>
      </c>
      <c r="CU158" s="27"/>
      <c r="CV158" s="27">
        <f t="shared" si="1174"/>
        <v>0</v>
      </c>
      <c r="CW158" s="27"/>
      <c r="CX158" s="27">
        <f t="shared" si="1175"/>
        <v>0</v>
      </c>
      <c r="CY158" s="27"/>
      <c r="CZ158" s="27">
        <f t="shared" si="1176"/>
        <v>0</v>
      </c>
      <c r="DA158" s="27"/>
      <c r="DB158" s="27">
        <f t="shared" si="1177"/>
        <v>0</v>
      </c>
      <c r="DC158" s="27">
        <v>0</v>
      </c>
      <c r="DD158" s="27">
        <f t="shared" si="1178"/>
        <v>0</v>
      </c>
      <c r="DE158" s="27"/>
      <c r="DF158" s="27">
        <f t="shared" si="1179"/>
        <v>0</v>
      </c>
      <c r="DG158" s="27"/>
      <c r="DH158" s="27">
        <f t="shared" si="1180"/>
        <v>0</v>
      </c>
      <c r="DI158" s="27"/>
      <c r="DJ158" s="27">
        <f t="shared" si="1181"/>
        <v>0</v>
      </c>
      <c r="DK158" s="27"/>
      <c r="DL158" s="27">
        <f t="shared" si="1182"/>
        <v>0</v>
      </c>
      <c r="DM158" s="27"/>
      <c r="DN158" s="27">
        <f t="shared" si="1130"/>
        <v>0</v>
      </c>
      <c r="DO158" s="27"/>
      <c r="DP158" s="27">
        <f t="shared" si="1067"/>
        <v>0</v>
      </c>
      <c r="DQ158" s="27">
        <f t="shared" si="1077"/>
        <v>12</v>
      </c>
      <c r="DR158" s="27">
        <f t="shared" si="1077"/>
        <v>634785.77315999987</v>
      </c>
      <c r="DS158" s="38">
        <f t="shared" si="1078"/>
        <v>12</v>
      </c>
      <c r="DT158" s="67">
        <f t="shared" si="1069"/>
        <v>1</v>
      </c>
    </row>
    <row r="159" spans="1:124" ht="45" customHeight="1" x14ac:dyDescent="0.25">
      <c r="A159" s="77"/>
      <c r="B159" s="35">
        <v>127</v>
      </c>
      <c r="C159" s="23" t="s">
        <v>284</v>
      </c>
      <c r="D159" s="79">
        <f>D157</f>
        <v>19063</v>
      </c>
      <c r="E159" s="80">
        <v>18530</v>
      </c>
      <c r="F159" s="80">
        <v>18715</v>
      </c>
      <c r="G159" s="36">
        <v>1.92</v>
      </c>
      <c r="H159" s="25">
        <v>1</v>
      </c>
      <c r="I159" s="25">
        <v>1</v>
      </c>
      <c r="J159" s="26"/>
      <c r="K159" s="24">
        <v>1.4</v>
      </c>
      <c r="L159" s="24">
        <v>1.68</v>
      </c>
      <c r="M159" s="24">
        <v>2.23</v>
      </c>
      <c r="N159" s="24">
        <v>2.57</v>
      </c>
      <c r="O159" s="27">
        <v>1</v>
      </c>
      <c r="P159" s="27">
        <f t="shared" si="1132"/>
        <v>53661.361599999989</v>
      </c>
      <c r="Q159" s="27">
        <v>0</v>
      </c>
      <c r="R159" s="27">
        <f t="shared" si="1133"/>
        <v>0</v>
      </c>
      <c r="S159" s="27"/>
      <c r="T159" s="27">
        <f t="shared" si="1134"/>
        <v>0</v>
      </c>
      <c r="U159" s="27"/>
      <c r="V159" s="27">
        <f t="shared" si="1135"/>
        <v>0</v>
      </c>
      <c r="W159" s="27">
        <v>24</v>
      </c>
      <c r="X159" s="27">
        <f t="shared" si="1136"/>
        <v>1296583.7068799997</v>
      </c>
      <c r="Y159" s="27">
        <v>3</v>
      </c>
      <c r="Z159" s="27">
        <f t="shared" si="1137"/>
        <v>160984.08479999998</v>
      </c>
      <c r="AA159" s="27"/>
      <c r="AB159" s="27">
        <f t="shared" si="1138"/>
        <v>0</v>
      </c>
      <c r="AC159" s="27"/>
      <c r="AD159" s="27">
        <f t="shared" si="1139"/>
        <v>0</v>
      </c>
      <c r="AE159" s="27">
        <v>0</v>
      </c>
      <c r="AF159" s="27">
        <f t="shared" si="1140"/>
        <v>0</v>
      </c>
      <c r="AG159" s="27">
        <v>0</v>
      </c>
      <c r="AH159" s="27">
        <f t="shared" si="1141"/>
        <v>0</v>
      </c>
      <c r="AI159" s="27"/>
      <c r="AJ159" s="27">
        <f t="shared" si="1142"/>
        <v>0</v>
      </c>
      <c r="AK159" s="27"/>
      <c r="AL159" s="27">
        <f t="shared" si="1143"/>
        <v>0</v>
      </c>
      <c r="AM159" s="44">
        <v>0</v>
      </c>
      <c r="AN159" s="27">
        <f t="shared" si="1144"/>
        <v>0</v>
      </c>
      <c r="AO159" s="31">
        <v>0</v>
      </c>
      <c r="AP159" s="27">
        <f t="shared" si="1145"/>
        <v>0</v>
      </c>
      <c r="AQ159" s="27"/>
      <c r="AR159" s="27">
        <f t="shared" si="1146"/>
        <v>0</v>
      </c>
      <c r="AS159" s="27"/>
      <c r="AT159" s="27">
        <f t="shared" si="1147"/>
        <v>0</v>
      </c>
      <c r="AU159" s="27">
        <v>14</v>
      </c>
      <c r="AV159" s="27">
        <f t="shared" si="1148"/>
        <v>896130.53376000002</v>
      </c>
      <c r="AW159" s="27"/>
      <c r="AX159" s="27">
        <f t="shared" si="1149"/>
        <v>0</v>
      </c>
      <c r="AY159" s="27"/>
      <c r="AZ159" s="27">
        <f t="shared" si="1150"/>
        <v>0</v>
      </c>
      <c r="BA159" s="27"/>
      <c r="BB159" s="27">
        <f t="shared" si="1151"/>
        <v>0</v>
      </c>
      <c r="BC159" s="27"/>
      <c r="BD159" s="27">
        <f t="shared" si="1152"/>
        <v>0</v>
      </c>
      <c r="BE159" s="27"/>
      <c r="BF159" s="27">
        <f t="shared" si="1153"/>
        <v>0</v>
      </c>
      <c r="BG159" s="27"/>
      <c r="BH159" s="27">
        <f t="shared" si="1154"/>
        <v>0</v>
      </c>
      <c r="BI159" s="27"/>
      <c r="BJ159" s="27">
        <f t="shared" si="1155"/>
        <v>0</v>
      </c>
      <c r="BK159" s="27">
        <v>0</v>
      </c>
      <c r="BL159" s="27">
        <f t="shared" si="1156"/>
        <v>0</v>
      </c>
      <c r="BM159" s="27"/>
      <c r="BN159" s="27">
        <f t="shared" si="1157"/>
        <v>0</v>
      </c>
      <c r="BO159" s="37"/>
      <c r="BP159" s="27">
        <f t="shared" si="1158"/>
        <v>0</v>
      </c>
      <c r="BQ159" s="27"/>
      <c r="BR159" s="27">
        <f t="shared" si="1159"/>
        <v>0</v>
      </c>
      <c r="BS159" s="27"/>
      <c r="BT159" s="27">
        <f t="shared" si="1160"/>
        <v>0</v>
      </c>
      <c r="BU159" s="27"/>
      <c r="BV159" s="27">
        <f t="shared" si="1161"/>
        <v>0</v>
      </c>
      <c r="BW159" s="27"/>
      <c r="BX159" s="27">
        <f t="shared" si="1162"/>
        <v>0</v>
      </c>
      <c r="BY159" s="27"/>
      <c r="BZ159" s="27">
        <f t="shared" si="1163"/>
        <v>0</v>
      </c>
      <c r="CA159" s="27"/>
      <c r="CB159" s="27">
        <f t="shared" si="1164"/>
        <v>0</v>
      </c>
      <c r="CC159" s="27"/>
      <c r="CD159" s="27">
        <f t="shared" si="1165"/>
        <v>0</v>
      </c>
      <c r="CE159" s="27"/>
      <c r="CF159" s="27">
        <f t="shared" si="1166"/>
        <v>0</v>
      </c>
      <c r="CG159" s="27"/>
      <c r="CH159" s="27">
        <f t="shared" si="1167"/>
        <v>0</v>
      </c>
      <c r="CI159" s="27"/>
      <c r="CJ159" s="27">
        <f t="shared" si="1168"/>
        <v>0</v>
      </c>
      <c r="CK159" s="27"/>
      <c r="CL159" s="27">
        <f t="shared" si="1169"/>
        <v>0</v>
      </c>
      <c r="CM159" s="27"/>
      <c r="CN159" s="27">
        <f t="shared" si="1170"/>
        <v>0</v>
      </c>
      <c r="CO159" s="27"/>
      <c r="CP159" s="27">
        <f t="shared" si="1171"/>
        <v>0</v>
      </c>
      <c r="CQ159" s="32"/>
      <c r="CR159" s="27">
        <f t="shared" si="1172"/>
        <v>0</v>
      </c>
      <c r="CS159" s="27"/>
      <c r="CT159" s="27">
        <f t="shared" si="1173"/>
        <v>0</v>
      </c>
      <c r="CU159" s="27"/>
      <c r="CV159" s="27">
        <f t="shared" si="1174"/>
        <v>0</v>
      </c>
      <c r="CW159" s="27"/>
      <c r="CX159" s="27">
        <f t="shared" si="1175"/>
        <v>0</v>
      </c>
      <c r="CY159" s="27"/>
      <c r="CZ159" s="27">
        <f t="shared" si="1176"/>
        <v>0</v>
      </c>
      <c r="DA159" s="27"/>
      <c r="DB159" s="27">
        <f t="shared" si="1177"/>
        <v>0</v>
      </c>
      <c r="DC159" s="27">
        <v>0</v>
      </c>
      <c r="DD159" s="27">
        <f t="shared" si="1178"/>
        <v>0</v>
      </c>
      <c r="DE159" s="27"/>
      <c r="DF159" s="27">
        <f t="shared" si="1179"/>
        <v>0</v>
      </c>
      <c r="DG159" s="27"/>
      <c r="DH159" s="27">
        <f t="shared" si="1180"/>
        <v>0</v>
      </c>
      <c r="DI159" s="27"/>
      <c r="DJ159" s="27">
        <f t="shared" si="1181"/>
        <v>0</v>
      </c>
      <c r="DK159" s="27"/>
      <c r="DL159" s="27">
        <f t="shared" si="1182"/>
        <v>0</v>
      </c>
      <c r="DM159" s="27"/>
      <c r="DN159" s="27">
        <f t="shared" si="1130"/>
        <v>0</v>
      </c>
      <c r="DO159" s="27"/>
      <c r="DP159" s="27">
        <f t="shared" si="1067"/>
        <v>0</v>
      </c>
      <c r="DQ159" s="27">
        <f t="shared" si="1077"/>
        <v>42</v>
      </c>
      <c r="DR159" s="27">
        <f t="shared" si="1077"/>
        <v>2407359.6870399998</v>
      </c>
      <c r="DS159" s="38">
        <f t="shared" si="1078"/>
        <v>42</v>
      </c>
      <c r="DT159" s="67">
        <f t="shared" si="1069"/>
        <v>1</v>
      </c>
    </row>
    <row r="160" spans="1:124" ht="45" customHeight="1" x14ac:dyDescent="0.25">
      <c r="A160" s="77">
        <v>1</v>
      </c>
      <c r="B160" s="35">
        <v>128</v>
      </c>
      <c r="C160" s="23" t="s">
        <v>285</v>
      </c>
      <c r="D160" s="79">
        <f>D158</f>
        <v>19063</v>
      </c>
      <c r="E160" s="80">
        <v>18530</v>
      </c>
      <c r="F160" s="80">
        <v>18715</v>
      </c>
      <c r="G160" s="36">
        <v>2.29</v>
      </c>
      <c r="H160" s="25">
        <v>1</v>
      </c>
      <c r="I160" s="25">
        <v>1</v>
      </c>
      <c r="J160" s="26"/>
      <c r="K160" s="24">
        <v>1.4</v>
      </c>
      <c r="L160" s="24">
        <v>1.68</v>
      </c>
      <c r="M160" s="24">
        <v>2.23</v>
      </c>
      <c r="N160" s="24">
        <v>2.57</v>
      </c>
      <c r="O160" s="27">
        <v>0</v>
      </c>
      <c r="P160" s="27">
        <f>(O160/12*5*$D160*$G160*$H160*$K160*P$11)+(O160/12*4*$E160*$G160*$I160*$K160)+(O160/12*3*$F160*$G160*$I160*$K160)</f>
        <v>0</v>
      </c>
      <c r="Q160" s="27">
        <v>1</v>
      </c>
      <c r="R160" s="27">
        <f>(Q160/12*5*$D160*$G160*$H160*$K160*R$11)+(Q160/12*4*$E160*$G160*$I160*$K160)+(Q160/12*3*$F160*$G160*$I160*$K160)</f>
        <v>60522.106574999998</v>
      </c>
      <c r="S160" s="27"/>
      <c r="T160" s="27">
        <f>(S160/12*5*$D160*$G160*$H160*$K160*T$11)+(S160/12*4*$E160*$G160*$I160*$K160)+(S160/12*3*$F160*$G160*$I160*$K160)</f>
        <v>0</v>
      </c>
      <c r="U160" s="27"/>
      <c r="V160" s="27">
        <f>(U160/12*5*$D160*$G160*$H160*$K160*V$11)+(U160/12*4*$E160*$G160*$I160*$K160)+(U160/12*3*$F160*$G160*$I160*$K160)</f>
        <v>0</v>
      </c>
      <c r="W160" s="27">
        <v>345</v>
      </c>
      <c r="X160" s="27">
        <f>(W160/12*5*$D160*$G160*$H160*$K160*X$11)+(W160/12*4*$E160*$G160*$I160*$K160)+(W160/12*3*$F160*$G160*$I160*$K160)</f>
        <v>21029478.9396125</v>
      </c>
      <c r="Y160" s="27">
        <v>0</v>
      </c>
      <c r="Z160" s="27">
        <f>(Y160/12*5*$D160*$G160*$H160*$K160*Z$11)+(Y160/12*4*$E160*$G160*$I160*$K160)+(Y160/12*3*$F160*$G160*$I160*$K160)</f>
        <v>0</v>
      </c>
      <c r="AA160" s="27"/>
      <c r="AB160" s="27">
        <f>(AA160/12*5*$D160*$G160*$H160*$K160*AB$11)+(AA160/12*4*$E160*$G160*$I160*$K160)+(AA160/12*3*$F160*$G160*$I160*$K160)</f>
        <v>0</v>
      </c>
      <c r="AC160" s="27"/>
      <c r="AD160" s="27">
        <f>(AC160/12*5*$D160*$G160*$H160*$K160*AD$11)+(AC160/12*4*$E160*$G160*$I160*$K160)+(AC160/12*3*$F160*$G160*$I160*$K160)</f>
        <v>0</v>
      </c>
      <c r="AE160" s="27">
        <v>0</v>
      </c>
      <c r="AF160" s="27">
        <f>(AE160/12*5*$D160*$G160*$H160*$K160*AF$11)+(AE160/12*4*$E160*$G160*$I160*$K160)+(AE160/12*3*$F160*$G160*$I160*$K160)</f>
        <v>0</v>
      </c>
      <c r="AG160" s="27">
        <v>0</v>
      </c>
      <c r="AH160" s="27">
        <f>(AG160/12*5*$D160*$G160*$H160*$K160*AH$11)+(AG160/12*4*$E160*$G160*$I160*$K160)+(AG160/12*3*$F160*$G160*$I160*$K160)</f>
        <v>0</v>
      </c>
      <c r="AI160" s="27">
        <v>2</v>
      </c>
      <c r="AJ160" s="27">
        <f>(AI160/12*5*$D160*$G160*$H160*$K160*AJ$11)+(AI160/12*4*$E160*$G160*$I160*$K160)+(AI160/12*3*$F160*$G160*$I160*$K160)</f>
        <v>115951.21498333331</v>
      </c>
      <c r="AK160" s="27"/>
      <c r="AL160" s="27">
        <f>(AK160/12*5*$D160*$G160*$H160*$K160*AL$11)+(AK160/12*4*$E160*$G160*$I160*$K160)+(AK160/12*3*$F160*$G160*$I160*$K160)</f>
        <v>0</v>
      </c>
      <c r="AM160" s="44">
        <v>0</v>
      </c>
      <c r="AN160" s="27">
        <f>(AM160/12*5*$D160*$G160*$H160*$K160*AN$11)+(AM160/12*4*$E160*$G160*$I160*$K160)+(AM160/12*3*$F160*$G160*$I160*$K160)</f>
        <v>0</v>
      </c>
      <c r="AO160" s="31">
        <v>0</v>
      </c>
      <c r="AP160" s="27">
        <f>(AO160/12*5*$D160*$G160*$H160*$L160*AP$11)+(AO160/12*4*$E160*$G160*$I160*$L160)+(AO160/12*3*$F160*$G160*$I160*$L160)</f>
        <v>0</v>
      </c>
      <c r="AQ160" s="27"/>
      <c r="AR160" s="27">
        <f>(AQ160/12*5*$D160*$G160*$H160*$L160*AR$11)+(AQ160/12*4*$E160*$G160*$I160*$L160)+(AQ160/12*3*$F160*$G160*$I160*$L160)</f>
        <v>0</v>
      </c>
      <c r="AS160" s="27"/>
      <c r="AT160" s="27">
        <f>(AS160/12*5*$D160*$G160*$H160*$L160*AT$11)+(AS160/12*4*$E160*$G160*$I160*$L160)+(AS160/12*3*$F160*$G160*$I160*$L160)</f>
        <v>0</v>
      </c>
      <c r="AU160" s="27">
        <v>108</v>
      </c>
      <c r="AV160" s="27">
        <f>(AU160/12*5*$D160*$G160*$H160*$L160*AV$11)+(AU160/12*4*$E160*$G160*$I160*$L160)+(AU160/12*3*$F160*$G160*$I160*$L160)</f>
        <v>7794161.0699399989</v>
      </c>
      <c r="AW160" s="27"/>
      <c r="AX160" s="27">
        <f>(AW160/12*5*$D160*$G160*$H160*$K160*AX$11)+(AW160/12*4*$E160*$G160*$I160*$K160)+(AW160/12*3*$F160*$G160*$I160*$K160)</f>
        <v>0</v>
      </c>
      <c r="AY160" s="27"/>
      <c r="AZ160" s="27">
        <f>(AY160/12*5*$D160*$G160*$H160*$K160*AZ$11)+(AY160/12*4*$E160*$G160*$I160*$K160)+(AY160/12*3*$F160*$G160*$I160*$K160)</f>
        <v>0</v>
      </c>
      <c r="BA160" s="27"/>
      <c r="BB160" s="27">
        <f>(BA160/12*5*$D160*$G160*$H160*$L160*BB$11)+(BA160/12*4*$E160*$G160*$I160*$L160)+(BA160/12*3*$F160*$G160*$I160*$L160)</f>
        <v>0</v>
      </c>
      <c r="BC160" s="27"/>
      <c r="BD160" s="27">
        <f>(BC160/12*5*$D160*$G160*$H160*$K160*BD$11)+(BC160/12*4*$E160*$G160*$I160*$K160)+(BC160/12*3*$F160*$G160*$I160*$K160)</f>
        <v>0</v>
      </c>
      <c r="BE160" s="27"/>
      <c r="BF160" s="27">
        <f>(BE160/12*5*$D160*$G160*$H160*$K160*BF$11)+(BE160/12*4*$E160*$G160*$I160*$K160)+(BE160/12*3*$F160*$G160*$I160*$K160)</f>
        <v>0</v>
      </c>
      <c r="BG160" s="27"/>
      <c r="BH160" s="27">
        <f>(BG160/12*5*$D160*$G160*$H160*$K160*BH$11)+(BG160/12*4*$E160*$G160*$I160*$K160)+(BG160/12*3*$F160*$G160*$I160*$K160)</f>
        <v>0</v>
      </c>
      <c r="BI160" s="27"/>
      <c r="BJ160" s="27">
        <f>(BI160/12*5*$D160*$G160*$H160*$L160*BJ$11)+(BI160/12*4*$E160*$G160*$I160*$L160)+(BI160/12*3*$F160*$G160*$I160*$L160)</f>
        <v>0</v>
      </c>
      <c r="BK160" s="27">
        <v>6</v>
      </c>
      <c r="BL160" s="27">
        <f>(BK160/12*5*$D160*$G160*$H160*$K160*BL$11)+(BK160/12*4*$E160*$G160*$I160*$K160)+(BK160/12*3*$F160*$G160*$I160*$K160)</f>
        <v>365730.06851499999</v>
      </c>
      <c r="BM160" s="27"/>
      <c r="BN160" s="27">
        <f>(BM160/12*5*$D160*$G160*$H160*$K160*BN$11)+(BM160/12*4*$E160*$G160*$I160*$K160)+(BM160/12*3*$F160*$G160*$I160*$K160)</f>
        <v>0</v>
      </c>
      <c r="BO160" s="37"/>
      <c r="BP160" s="27">
        <f>(BO160/12*5*$D160*$G160*$H160*$L160*BP$11)+(BO160/12*4*$E160*$G160*$I160*$L160)+(BO160/12*3*$F160*$G160*$I160*$L160)</f>
        <v>0</v>
      </c>
      <c r="BQ160" s="27"/>
      <c r="BR160" s="27">
        <f>(BQ160/12*5*$D160*$G160*$H160*$L160*BR$11)+(BQ160/12*4*$E160*$G160*$I160*$L160)+(BQ160/12*3*$F160*$G160*$I160*$L160)</f>
        <v>0</v>
      </c>
      <c r="BS160" s="27"/>
      <c r="BT160" s="27">
        <f>(BS160/12*5*$D160*$G160*$H160*$K160*BT$11)+(BS160/12*4*$E160*$G160*$I160*$K160)+(BS160/12*3*$F160*$G160*$I160*$K160)</f>
        <v>0</v>
      </c>
      <c r="BU160" s="27"/>
      <c r="BV160" s="27">
        <f>(BU160/12*5*$D160*$G160*$H160*$K160*BV$11)+(BU160/12*4*$E160*$G160*$I160*$K160)+(BU160/12*3*$F160*$G160*$I160*$K160)</f>
        <v>0</v>
      </c>
      <c r="BW160" s="27"/>
      <c r="BX160" s="27">
        <f>(BW160/12*5*$D160*$G160*$H160*$L160*BX$11)+(BW160/12*4*$E160*$G160*$I160*$L160)+(BW160/12*3*$F160*$G160*$I160*$L160)</f>
        <v>0</v>
      </c>
      <c r="BY160" s="27"/>
      <c r="BZ160" s="27">
        <f>(BY160/12*5*$D160*$G160*$H160*$L160*BZ$11)+(BY160/12*4*$E160*$G160*$I160*$L160)+(BY160/12*3*$F160*$G160*$I160*$L160)</f>
        <v>0</v>
      </c>
      <c r="CA160" s="27"/>
      <c r="CB160" s="27">
        <f>(CA160/12*5*$D160*$G160*$H160*$K160*CB$11)+(CA160/12*4*$E160*$G160*$I160*$K160)+(CA160/12*3*$F160*$G160*$I160*$K160)</f>
        <v>0</v>
      </c>
      <c r="CC160" s="27"/>
      <c r="CD160" s="27">
        <f>(CC160/12*5*$D160*$G160*$H160*$L160*CD$11)+(CC160/12*4*$E160*$G160*$I160*$L160)+(CC160/12*3*$F160*$G160*$I160*$L160)</f>
        <v>0</v>
      </c>
      <c r="CE160" s="27"/>
      <c r="CF160" s="27">
        <f>(CE160/12*5*$D160*$G160*$H160*$K160*CF$11)+(CE160/12*4*$E160*$G160*$I160*$K160)+(CE160/12*3*$F160*$G160*$I160*$K160)</f>
        <v>0</v>
      </c>
      <c r="CG160" s="27"/>
      <c r="CH160" s="27">
        <f>(CG160/12*5*$D160*$G160*$H160*$K160*CH$11)+(CG160/12*4*$E160*$G160*$I160*$K160)+(CG160/12*3*$F160*$G160*$I160*$K160)</f>
        <v>0</v>
      </c>
      <c r="CI160" s="27"/>
      <c r="CJ160" s="27">
        <f>(CI160/12*5*$D160*$G160*$H160*$K160*CJ$11)+(CI160/12*4*$E160*$G160*$I160*$K160)+(CI160/12*3*$F160*$G160*$I160*$K160)</f>
        <v>0</v>
      </c>
      <c r="CK160" s="27"/>
      <c r="CL160" s="27">
        <f>(CK160/12*5*$D160*$G160*$H160*$K160*CL$11)+(CK160/12*4*$E160*$G160*$I160*$K160)+(CK160/12*3*$F160*$G160*$I160*$K160)</f>
        <v>0</v>
      </c>
      <c r="CM160" s="27"/>
      <c r="CN160" s="27">
        <f>(CM160/12*5*$D160*$G160*$H160*$L160*CN$11)+(CM160/12*4*$E160*$G160*$I160*$L160)+(CM160/12*3*$F160*$G160*$I160*$L160)</f>
        <v>0</v>
      </c>
      <c r="CO160" s="27"/>
      <c r="CP160" s="27">
        <f>(CO160/12*5*$D160*$G160*$H160*$L160*CP$11)+(CO160/12*4*$E160*$G160*$I160*$L160)+(CO160/12*3*$F160*$G160*$I160*$L160)</f>
        <v>0</v>
      </c>
      <c r="CQ160" s="32"/>
      <c r="CR160" s="27">
        <f>(CQ160/12*5*$D160*$G160*$H160*$K160*CR$11)+(CQ160/12*4*$E160*$G160*$I160*$K160)+(CQ160/12*3*$F160*$G160*$I160*$K160)</f>
        <v>0</v>
      </c>
      <c r="CS160" s="27"/>
      <c r="CT160" s="27">
        <f>(CS160/12*5*$D160*$G160*$H160*$L160*CT$11)+(CS160/12*4*$E160*$G160*$I160*$L160)+(CS160/12*3*$F160*$G160*$I160*$L160)</f>
        <v>0</v>
      </c>
      <c r="CU160" s="27"/>
      <c r="CV160" s="27">
        <f>(CU160/12*5*$D160*$G160*$H160*$L160*CV$11)+(CU160/12*4*$E160*$G160*$I160*$L160)+(CU160/12*3*$F160*$G160*$I160*$L160)</f>
        <v>0</v>
      </c>
      <c r="CW160" s="27"/>
      <c r="CX160" s="27">
        <f>(CW160/12*5*$D160*$G160*$H160*$L160*CX$11)+(CW160/12*4*$E160*$G160*$I160*$L160)+(CW160/12*3*$F160*$G160*$I160*$L160)</f>
        <v>0</v>
      </c>
      <c r="CY160" s="27"/>
      <c r="CZ160" s="27">
        <f>(CY160/12*5*$D160*$G160*$H160*$L160*CZ$11)+(CY160/12*4*$E160*$G160*$I160*$L160)+(CY160/12*3*$F160*$G160*$I160*$L160)</f>
        <v>0</v>
      </c>
      <c r="DA160" s="27"/>
      <c r="DB160" s="27">
        <f>(DA160/12*5*$D160*$G160*$H160*$L160*DB$11)+(DA160/12*4*$E160*$G160*$I160*$L160)+(DA160/12*3*$F160*$G160*$I160*$L160)</f>
        <v>0</v>
      </c>
      <c r="DC160" s="27">
        <v>0</v>
      </c>
      <c r="DD160" s="27">
        <f>(DC160/12*5*$D160*$G160*$H160*$K160*DD$11)+(DC160/12*4*$E160*$G160*$I160*$K160)+(DC160/12*3*$F160*$G160*$I160*$K160)</f>
        <v>0</v>
      </c>
      <c r="DE160" s="27"/>
      <c r="DF160" s="27">
        <f>(DE160/12*5*$D160*$G160*$H160*$K160*DF$11)+(DE160/12*4*$E160*$G160*$I160*$K160)+(DE160/12*3*$F160*$G160*$I160*$K160)</f>
        <v>0</v>
      </c>
      <c r="DG160" s="27"/>
      <c r="DH160" s="27">
        <f>(DG160/12*5*$D160*$G160*$H160*$L160*DH$11)+(DG160/12*4*$E160*$G160*$I160*$L160)+(DG160/12*3*$F160*$G160*$I160*$L160)</f>
        <v>0</v>
      </c>
      <c r="DI160" s="27"/>
      <c r="DJ160" s="27">
        <f>(DI160/12*5*$D160*$G160*$H160*$L160*DJ$11)+(DI160/12*4*$E160*$G160*$I160*$L160)+(DI160/12*3*$F160*$G160*$I160*$L160)</f>
        <v>0</v>
      </c>
      <c r="DK160" s="27"/>
      <c r="DL160" s="27">
        <f>(DK160/12*5*$D160*$G160*$H160*$M160*DL$11)+(DK160/12*4*$E160*$G160*$I160*$M160)+(DK160/12*3*$F160*$G160*$I160*$M160)</f>
        <v>0</v>
      </c>
      <c r="DM160" s="27"/>
      <c r="DN160" s="27">
        <f t="shared" ref="DN160" si="1183">(DM160/12*5*$D160*$G160*$H160*$N160*DN$11)+(DM160/12*4*$E160*$G160*$I160*$N160)+(DM160/12*3*$F160*$G160*$I160*$N160)</f>
        <v>0</v>
      </c>
      <c r="DO160" s="27"/>
      <c r="DP160" s="27">
        <f t="shared" si="1067"/>
        <v>0</v>
      </c>
      <c r="DQ160" s="27">
        <f t="shared" si="1077"/>
        <v>462</v>
      </c>
      <c r="DR160" s="27">
        <f t="shared" si="1077"/>
        <v>29365843.399625834</v>
      </c>
      <c r="DS160" s="38">
        <f t="shared" si="1078"/>
        <v>462</v>
      </c>
      <c r="DT160" s="67">
        <f t="shared" si="1069"/>
        <v>1</v>
      </c>
    </row>
    <row r="161" spans="1:124" ht="48.75" customHeight="1" x14ac:dyDescent="0.25">
      <c r="A161" s="77"/>
      <c r="B161" s="35">
        <v>129</v>
      </c>
      <c r="C161" s="23" t="s">
        <v>286</v>
      </c>
      <c r="D161" s="79">
        <f t="shared" si="1072"/>
        <v>19063</v>
      </c>
      <c r="E161" s="80">
        <v>18530</v>
      </c>
      <c r="F161" s="80">
        <v>18715</v>
      </c>
      <c r="G161" s="36">
        <v>3.12</v>
      </c>
      <c r="H161" s="25">
        <v>1</v>
      </c>
      <c r="I161" s="25">
        <v>1</v>
      </c>
      <c r="J161" s="26"/>
      <c r="K161" s="24">
        <v>1.4</v>
      </c>
      <c r="L161" s="24">
        <v>1.68</v>
      </c>
      <c r="M161" s="24">
        <v>2.23</v>
      </c>
      <c r="N161" s="24">
        <v>2.57</v>
      </c>
      <c r="O161" s="27">
        <v>0</v>
      </c>
      <c r="P161" s="27">
        <f t="shared" ref="P161:P173" si="1184">(O161/12*5*$D161*$G161*$H161*$K161*P$11)+(O161/12*4*$E161*$G161*$I161*$K161*P$12)+(O161/12*3*$F161*$G161*$I161*$K161*P$12)</f>
        <v>0</v>
      </c>
      <c r="Q161" s="27">
        <v>0</v>
      </c>
      <c r="R161" s="27">
        <f t="shared" ref="R161:R173" si="1185">(Q161/12*5*$D161*$G161*$H161*$K161*R$11)+(Q161/12*4*$E161*$G161*$I161*$K161*R$12)+(Q161/12*3*$F161*$G161*$I161*$K161*R$12)</f>
        <v>0</v>
      </c>
      <c r="S161" s="27">
        <v>0</v>
      </c>
      <c r="T161" s="27">
        <f t="shared" ref="T161:T173" si="1186">(S161/12*5*$D161*$G161*$H161*$K161*T$11)+(S161/12*4*$E161*$G161*$I161*$K161*T$12)+(S161/12*3*$F161*$G161*$I161*$K161*T$12)</f>
        <v>0</v>
      </c>
      <c r="U161" s="27"/>
      <c r="V161" s="27">
        <f t="shared" ref="V161:V173" si="1187">(U161/12*5*$D161*$G161*$H161*$K161*V$11)+(U161/12*4*$E161*$G161*$I161*$K161*V$12)+(U161/12*3*$F161*$G161*$I161*$K161*V$12)</f>
        <v>0</v>
      </c>
      <c r="W161" s="27">
        <v>12</v>
      </c>
      <c r="X161" s="27">
        <f t="shared" ref="X161:X173" si="1188">(W161/12*5*$D161*$G161*$H161*$K161*X$11)+(W161/12*4*$E161*$G161*$I161*$K161*X$12)+(W161/12*3*$F161*$G161*$I161*$K161*X$12)</f>
        <v>1053474.2618400001</v>
      </c>
      <c r="Y161" s="27">
        <v>0</v>
      </c>
      <c r="Z161" s="27">
        <f t="shared" ref="Z161:Z173" si="1189">(Y161/12*5*$D161*$G161*$H161*$K161*Z$11)+(Y161/12*4*$E161*$G161*$I161*$K161*Z$12)+(Y161/12*3*$F161*$G161*$I161*$K161*Z$12)</f>
        <v>0</v>
      </c>
      <c r="AA161" s="27">
        <v>0</v>
      </c>
      <c r="AB161" s="27">
        <f t="shared" ref="AB161:AB173" si="1190">(AA161/12*5*$D161*$G161*$H161*$K161*AB$11)+(AA161/12*4*$E161*$G161*$I161*$K161*AB$12)+(AA161/12*3*$F161*$G161*$I161*$K161*AB$12)</f>
        <v>0</v>
      </c>
      <c r="AC161" s="27">
        <v>0</v>
      </c>
      <c r="AD161" s="27">
        <f t="shared" ref="AD161:AD173" si="1191">(AC161/12*5*$D161*$G161*$H161*$K161*AD$11)+(AC161/12*4*$E161*$G161*$I161*$K161*AD$12)+(AC161/12*3*$F161*$G161*$I161*$K161*AD$12)</f>
        <v>0</v>
      </c>
      <c r="AE161" s="27">
        <v>0</v>
      </c>
      <c r="AF161" s="27">
        <f t="shared" ref="AF161:AF173" si="1192">(AE161/12*5*$D161*$G161*$H161*$K161*AF$11)+(AE161/12*4*$E161*$G161*$I161*$K161*AF$12)+(AE161/12*3*$F161*$G161*$I161*$K161*AF$12)</f>
        <v>0</v>
      </c>
      <c r="AG161" s="27">
        <v>0</v>
      </c>
      <c r="AH161" s="27">
        <f t="shared" ref="AH161:AH173" si="1193">(AG161/12*5*$D161*$G161*$H161*$K161*AH$11)+(AG161/12*4*$E161*$G161*$I161*$K161*AH$12)+(AG161/12*3*$F161*$G161*$I161*$K161*AH$12)</f>
        <v>0</v>
      </c>
      <c r="AI161" s="27"/>
      <c r="AJ161" s="27">
        <f t="shared" ref="AJ161:AJ173" si="1194">(AI161/12*5*$D161*$G161*$H161*$K161*AJ$11)+(AI161/12*4*$E161*$G161*$I161*$K161*AJ$12)+(AI161/12*3*$F161*$G161*$I161*$K161*AJ$12)</f>
        <v>0</v>
      </c>
      <c r="AK161" s="27"/>
      <c r="AL161" s="27">
        <f t="shared" ref="AL161:AL173" si="1195">(AK161/12*5*$D161*$G161*$H161*$K161*AL$11)+(AK161/12*4*$E161*$G161*$I161*$K161*AL$12)+(AK161/12*3*$F161*$G161*$I161*$K161*AL$12)</f>
        <v>0</v>
      </c>
      <c r="AM161" s="44">
        <v>0</v>
      </c>
      <c r="AN161" s="27">
        <f t="shared" ref="AN161:AN173" si="1196">(AM161/12*5*$D161*$G161*$H161*$K161*AN$11)+(AM161/12*4*$E161*$G161*$I161*$K161*AN$12)+(AM161/12*3*$F161*$G161*$I161*$K161*AN$12)</f>
        <v>0</v>
      </c>
      <c r="AO161" s="31">
        <v>0</v>
      </c>
      <c r="AP161" s="27">
        <f t="shared" ref="AP161:AP173" si="1197">(AO161/12*5*$D161*$G161*$H161*$L161*AP$11)+(AO161/12*4*$E161*$G161*$I161*$L161*AP$12)+(AO161/12*3*$F161*$G161*$I161*$L161*AP$12)</f>
        <v>0</v>
      </c>
      <c r="AQ161" s="27">
        <v>0</v>
      </c>
      <c r="AR161" s="27">
        <f t="shared" ref="AR161:AR173" si="1198">(AQ161/12*5*$D161*$G161*$H161*$L161*AR$11)+(AQ161/12*4*$E161*$G161*$I161*$L161*AR$12)+(AQ161/12*3*$F161*$G161*$I161*$L161*AR$12)</f>
        <v>0</v>
      </c>
      <c r="AS161" s="27"/>
      <c r="AT161" s="27">
        <f t="shared" ref="AT161:AT173" si="1199">(AS161/12*5*$D161*$G161*$H161*$L161*AT$11)+(AS161/12*4*$E161*$G161*$I161*$L161*AT$12)+(AS161/12*3*$F161*$G161*$I161*$L161*AT$13)</f>
        <v>0</v>
      </c>
      <c r="AU161" s="27">
        <v>3</v>
      </c>
      <c r="AV161" s="27">
        <f t="shared" ref="AV161:AV173" si="1200">(AU161/12*5*$D161*$G161*$H161*$L161*AV$11)+(AU161/12*4*$E161*$G161*$I161*$L161*AV$12)+(AU161/12*3*$F161*$G161*$I161*$L161*AV$12)</f>
        <v>312045.45371999999</v>
      </c>
      <c r="AW161" s="27"/>
      <c r="AX161" s="27">
        <f t="shared" ref="AX161:AX173" si="1201">(AW161/12*5*$D161*$G161*$H161*$K161*AX$11)+(AW161/12*4*$E161*$G161*$I161*$K161*AX$12)+(AW161/12*3*$F161*$G161*$I161*$K161*AX$12)</f>
        <v>0</v>
      </c>
      <c r="AY161" s="27"/>
      <c r="AZ161" s="27">
        <f t="shared" ref="AZ161:AZ173" si="1202">(AY161/12*5*$D161*$G161*$H161*$K161*AZ$11)+(AY161/12*4*$E161*$G161*$I161*$K161*AZ$12)+(AY161/12*3*$F161*$G161*$I161*$K161*AZ$12)</f>
        <v>0</v>
      </c>
      <c r="BA161" s="27"/>
      <c r="BB161" s="27">
        <f t="shared" ref="BB161:BB173" si="1203">(BA161/12*5*$D161*$G161*$H161*$L161*BB$11)+(BA161/12*4*$E161*$G161*$I161*$L161*BB$12)+(BA161/12*3*$F161*$G161*$I161*$L161*BB$12)</f>
        <v>0</v>
      </c>
      <c r="BC161" s="27">
        <v>0</v>
      </c>
      <c r="BD161" s="27">
        <f t="shared" ref="BD161:BD173" si="1204">(BC161/12*5*$D161*$G161*$H161*$K161*BD$11)+(BC161/12*4*$E161*$G161*$I161*$K161*BD$12)+(BC161/12*3*$F161*$G161*$I161*$K161*BD$12)</f>
        <v>0</v>
      </c>
      <c r="BE161" s="27">
        <v>0</v>
      </c>
      <c r="BF161" s="27">
        <f t="shared" ref="BF161:BF173" si="1205">(BE161/12*5*$D161*$G161*$H161*$K161*BF$11)+(BE161/12*4*$E161*$G161*$I161*$K161*BF$12)+(BE161/12*3*$F161*$G161*$I161*$K161*BF$12)</f>
        <v>0</v>
      </c>
      <c r="BG161" s="27">
        <v>0</v>
      </c>
      <c r="BH161" s="27">
        <f t="shared" ref="BH161:BH173" si="1206">(BG161/12*5*$D161*$G161*$H161*$K161*BH$11)+(BG161/12*4*$E161*$G161*$I161*$K161*BH$12)+(BG161/12*3*$F161*$G161*$I161*$K161*BH$12)</f>
        <v>0</v>
      </c>
      <c r="BI161" s="27">
        <v>0</v>
      </c>
      <c r="BJ161" s="27">
        <f t="shared" ref="BJ161:BJ173" si="1207">(BI161/12*5*$D161*$G161*$H161*$L161*BJ$11)+(BI161/12*4*$E161*$G161*$I161*$L161*BJ$12)+(BI161/12*3*$F161*$G161*$I161*$L161*BJ$12)</f>
        <v>0</v>
      </c>
      <c r="BK161" s="27">
        <v>0</v>
      </c>
      <c r="BL161" s="27">
        <f t="shared" ref="BL161:BL173" si="1208">(BK161/12*5*$D161*$G161*$H161*$K161*BL$11)+(BK161/12*4*$E161*$G161*$I161*$K161*BL$12)+(BK161/12*3*$F161*$G161*$I161*$K161*BL$12)</f>
        <v>0</v>
      </c>
      <c r="BM161" s="27"/>
      <c r="BN161" s="27">
        <f t="shared" ref="BN161:BN162" si="1209">(BM161/12*5*$D161*$G161*$H161*$K161*BN$11)+(BM161/12*4*$E161*$G161*$I161*$K161*BN$12)+(BM161/12*3*$F161*$G161*$I161*$K161*BN$12)</f>
        <v>0</v>
      </c>
      <c r="BO161" s="37">
        <v>0</v>
      </c>
      <c r="BP161" s="27">
        <f t="shared" ref="BP161:BP173" si="1210">(BO161/12*5*$D161*$G161*$H161*$L161*BP$11)+(BO161/12*4*$E161*$G161*$I161*$L161*BP$12)+(BO161/12*3*$F161*$G161*$I161*$L161*BP$12)</f>
        <v>0</v>
      </c>
      <c r="BQ161" s="27">
        <v>0</v>
      </c>
      <c r="BR161" s="27">
        <f t="shared" ref="BR161:BR173" si="1211">(BQ161/12*5*$D161*$G161*$H161*$L161*BR$11)+(BQ161/12*4*$E161*$G161*$I161*$L161*BR$12)+(BQ161/12*3*$F161*$G161*$I161*$L161*BR$12)</f>
        <v>0</v>
      </c>
      <c r="BS161" s="27">
        <v>0</v>
      </c>
      <c r="BT161" s="27">
        <f t="shared" ref="BT161:BT173" si="1212">(BS161/12*5*$D161*$G161*$H161*$K161*BT$11)+(BS161/12*4*$E161*$G161*$I161*$K161*BT$12)+(BS161/12*3*$F161*$G161*$I161*$K161*BT$12)</f>
        <v>0</v>
      </c>
      <c r="BU161" s="27">
        <v>0</v>
      </c>
      <c r="BV161" s="27">
        <f t="shared" ref="BV161:BV173" si="1213">(BU161/12*5*$D161*$G161*$H161*$K161*BV$11)+(BU161/12*4*$E161*$G161*$I161*$K161*BV$12)+(BU161/12*3*$F161*$G161*$I161*$K161*BV$12)</f>
        <v>0</v>
      </c>
      <c r="BW161" s="27">
        <v>0</v>
      </c>
      <c r="BX161" s="27">
        <f t="shared" ref="BX161:BX173" si="1214">(BW161/12*5*$D161*$G161*$H161*$L161*BX$11)+(BW161/12*4*$E161*$G161*$I161*$L161*BX$12)+(BW161/12*3*$F161*$G161*$I161*$L161*BX$12)</f>
        <v>0</v>
      </c>
      <c r="BY161" s="27"/>
      <c r="BZ161" s="27">
        <f t="shared" ref="BZ161:BZ173" si="1215">(BY161/12*5*$D161*$G161*$H161*$L161*BZ$11)+(BY161/12*4*$E161*$G161*$I161*$L161*BZ$12)+(BY161/12*3*$F161*$G161*$I161*$L161*BZ$12)</f>
        <v>0</v>
      </c>
      <c r="CA161" s="27">
        <v>0</v>
      </c>
      <c r="CB161" s="27">
        <f t="shared" ref="CB161:CB173" si="1216">(CA161/12*5*$D161*$G161*$H161*$K161*CB$11)+(CA161/12*4*$E161*$G161*$I161*$K161*CB$12)+(CA161/12*3*$F161*$G161*$I161*$K161*CB$12)</f>
        <v>0</v>
      </c>
      <c r="CC161" s="27">
        <v>0</v>
      </c>
      <c r="CD161" s="27">
        <f t="shared" ref="CD161:CD173" si="1217">(CC161/12*5*$D161*$G161*$H161*$L161*CD$11)+(CC161/12*4*$E161*$G161*$I161*$L161*CD$12)+(CC161/12*3*$F161*$G161*$I161*$L161*CD$12)</f>
        <v>0</v>
      </c>
      <c r="CE161" s="27"/>
      <c r="CF161" s="27">
        <f t="shared" ref="CF161:CF173" si="1218">(CE161/12*5*$D161*$G161*$H161*$K161*CF$11)+(CE161/12*4*$E161*$G161*$I161*$K161*CF$12)+(CE161/12*3*$F161*$G161*$I161*$K161*CF$12)</f>
        <v>0</v>
      </c>
      <c r="CG161" s="27"/>
      <c r="CH161" s="27">
        <f t="shared" ref="CH161:CH173" si="1219">(CG161/12*5*$D161*$G161*$H161*$K161*CH$11)+(CG161/12*4*$E161*$G161*$I161*$K161*CH$12)+(CG161/12*3*$F161*$G161*$I161*$K161*CH$12)</f>
        <v>0</v>
      </c>
      <c r="CI161" s="27"/>
      <c r="CJ161" s="27">
        <f t="shared" ref="CJ161:CJ173" si="1220">(CI161/12*5*$D161*$G161*$H161*$K161*CJ$11)+(CI161/12*4*$E161*$G161*$I161*$K161*CJ$12)+(CI161/12*3*$F161*$G161*$I161*$K161*CJ$12)</f>
        <v>0</v>
      </c>
      <c r="CK161" s="27"/>
      <c r="CL161" s="27">
        <f t="shared" ref="CL161:CL173" si="1221">(CK161/12*5*$D161*$G161*$H161*$K161*CL$11)+(CK161/12*4*$E161*$G161*$I161*$K161*CL$12)+(CK161/12*3*$F161*$G161*$I161*$K161*CL$12)</f>
        <v>0</v>
      </c>
      <c r="CM161" s="27"/>
      <c r="CN161" s="27">
        <f t="shared" ref="CN161:CN173" si="1222">(CM161/12*5*$D161*$G161*$H161*$L161*CN$11)+(CM161/12*4*$E161*$G161*$I161*$L161*CN$12)+(CM161/12*3*$F161*$G161*$I161*$L161*CN$12)</f>
        <v>0</v>
      </c>
      <c r="CO161" s="27"/>
      <c r="CP161" s="27">
        <f t="shared" ref="CP161:CP173" si="1223">(CO161/12*5*$D161*$G161*$H161*$L161*CP$11)+(CO161/12*4*$E161*$G161*$I161*$L161*CP$12)+(CO161/12*3*$F161*$G161*$I161*$L161*CP$12)</f>
        <v>0</v>
      </c>
      <c r="CQ161" s="32"/>
      <c r="CR161" s="27">
        <f t="shared" ref="CR161:CR173" si="1224">(CQ161/12*5*$D161*$G161*$H161*$K161*CR$11)+(CQ161/12*4*$E161*$G161*$I161*$K161*CR$12)+(CQ161/12*3*$F161*$G161*$I161*$K161*CR$12)</f>
        <v>0</v>
      </c>
      <c r="CS161" s="27"/>
      <c r="CT161" s="27">
        <f t="shared" ref="CT161:CT173" si="1225">(CS161/12*5*$D161*$G161*$H161*$L161*CT$11)+(CS161/12*4*$E161*$G161*$I161*$L161*CT$12)+(CS161/12*3*$F161*$G161*$I161*$L161*CT$12)</f>
        <v>0</v>
      </c>
      <c r="CU161" s="27"/>
      <c r="CV161" s="27">
        <f t="shared" ref="CV161:CV173" si="1226">(CU161/12*5*$D161*$G161*$H161*$L161*CV$11)+(CU161/12*4*$E161*$G161*$I161*$L161*CV$12)+(CU161/12*3*$F161*$G161*$I161*$L161*CV$12)</f>
        <v>0</v>
      </c>
      <c r="CW161" s="27"/>
      <c r="CX161" s="27">
        <f t="shared" ref="CX161:CX173" si="1227">(CW161/12*5*$D161*$G161*$H161*$L161*CX$11)+(CW161/12*4*$E161*$G161*$I161*$L161*CX$12)+(CW161/12*3*$F161*$G161*$I161*$L161*CX$12)</f>
        <v>0</v>
      </c>
      <c r="CY161" s="27"/>
      <c r="CZ161" s="27">
        <f t="shared" ref="CZ161:CZ173" si="1228">(CY161/12*5*$D161*$G161*$H161*$L161*CZ$11)+(CY161/12*4*$E161*$G161*$I161*$L161*CZ$12)+(CY161/12*3*$F161*$G161*$I161*$L161*CZ$12)</f>
        <v>0</v>
      </c>
      <c r="DA161" s="27"/>
      <c r="DB161" s="27">
        <f t="shared" ref="DB161:DB173" si="1229">(DA161/12*5*$D161*$G161*$H161*$L161*DB$11)+(DA161/12*4*$E161*$G161*$I161*$L161*DB$12)+(DA161/12*3*$F161*$G161*$I161*$L161*DB$12)</f>
        <v>0</v>
      </c>
      <c r="DC161" s="27">
        <v>0</v>
      </c>
      <c r="DD161" s="27">
        <f t="shared" ref="DD161:DD173" si="1230">(DC161/12*5*$D161*$G161*$H161*$K161*DD$11)+(DC161/12*4*$E161*$G161*$I161*$K161*DD$12)+(DC161/12*3*$F161*$G161*$I161*$K161*DD$12)</f>
        <v>0</v>
      </c>
      <c r="DE161" s="27"/>
      <c r="DF161" s="27">
        <f t="shared" ref="DF161:DF173" si="1231">(DE161/12*5*$D161*$G161*$H161*$K161*DF$11)+(DE161/12*4*$E161*$G161*$I161*$K161*DF$12)+(DE161/12*3*$F161*$G161*$I161*$K161*DF$12)</f>
        <v>0</v>
      </c>
      <c r="DG161" s="27"/>
      <c r="DH161" s="27">
        <f t="shared" ref="DH161:DH173" si="1232">(DG161/12*5*$D161*$G161*$H161*$L161*DH$11)+(DG161/12*4*$E161*$G161*$I161*$L161*DH$12)+(DG161/12*3*$F161*$G161*$I161*$L161*DH$12)</f>
        <v>0</v>
      </c>
      <c r="DI161" s="27"/>
      <c r="DJ161" s="27">
        <f t="shared" ref="DJ161:DJ173" si="1233">(DI161/12*5*$D161*$G161*$H161*$L161*DJ$11)+(DI161/12*4*$E161*$G161*$I161*$L161*DJ$12)+(DI161/12*3*$F161*$G161*$I161*$L161*DJ$12)</f>
        <v>0</v>
      </c>
      <c r="DK161" s="27"/>
      <c r="DL161" s="27">
        <f t="shared" ref="DL161:DL173" si="1234">(DK161/12*5*$D161*$G161*$H161*$M161*DL$11)+(DK161/12*4*$E161*$G161*$I161*$M161*DL$12)+(DK161/12*3*$F161*$G161*$I161*$M161*DL$12)</f>
        <v>0</v>
      </c>
      <c r="DM161" s="27"/>
      <c r="DN161" s="27">
        <f t="shared" si="1130"/>
        <v>0</v>
      </c>
      <c r="DO161" s="27"/>
      <c r="DP161" s="27">
        <f t="shared" si="1067"/>
        <v>0</v>
      </c>
      <c r="DQ161" s="27">
        <f t="shared" si="1077"/>
        <v>15</v>
      </c>
      <c r="DR161" s="27">
        <f t="shared" si="1077"/>
        <v>1365519.7155599999</v>
      </c>
      <c r="DS161" s="38">
        <f t="shared" si="1078"/>
        <v>15</v>
      </c>
      <c r="DT161" s="67">
        <f t="shared" si="1069"/>
        <v>1</v>
      </c>
    </row>
    <row r="162" spans="1:124" ht="45" customHeight="1" x14ac:dyDescent="0.25">
      <c r="A162" s="77"/>
      <c r="B162" s="35">
        <v>130</v>
      </c>
      <c r="C162" s="23" t="s">
        <v>287</v>
      </c>
      <c r="D162" s="79">
        <f t="shared" si="1072"/>
        <v>19063</v>
      </c>
      <c r="E162" s="80">
        <v>18530</v>
      </c>
      <c r="F162" s="80">
        <v>18715</v>
      </c>
      <c r="G162" s="36">
        <v>1.96</v>
      </c>
      <c r="H162" s="25">
        <v>1</v>
      </c>
      <c r="I162" s="25">
        <v>1</v>
      </c>
      <c r="J162" s="26"/>
      <c r="K162" s="24">
        <v>1.4</v>
      </c>
      <c r="L162" s="24">
        <v>1.68</v>
      </c>
      <c r="M162" s="24">
        <v>2.23</v>
      </c>
      <c r="N162" s="24">
        <v>2.57</v>
      </c>
      <c r="O162" s="27"/>
      <c r="P162" s="27">
        <f t="shared" si="1184"/>
        <v>0</v>
      </c>
      <c r="Q162" s="27">
        <v>3</v>
      </c>
      <c r="R162" s="27">
        <f t="shared" si="1185"/>
        <v>164337.91990000001</v>
      </c>
      <c r="S162" s="34"/>
      <c r="T162" s="27">
        <f t="shared" si="1186"/>
        <v>0</v>
      </c>
      <c r="U162" s="27"/>
      <c r="V162" s="27">
        <f t="shared" si="1187"/>
        <v>0</v>
      </c>
      <c r="W162" s="27">
        <v>0</v>
      </c>
      <c r="X162" s="27">
        <f t="shared" si="1188"/>
        <v>0</v>
      </c>
      <c r="Y162" s="27"/>
      <c r="Z162" s="27">
        <f t="shared" si="1189"/>
        <v>0</v>
      </c>
      <c r="AA162" s="34"/>
      <c r="AB162" s="27">
        <f t="shared" si="1190"/>
        <v>0</v>
      </c>
      <c r="AC162" s="34"/>
      <c r="AD162" s="27">
        <f t="shared" si="1191"/>
        <v>0</v>
      </c>
      <c r="AE162" s="27">
        <v>0</v>
      </c>
      <c r="AF162" s="27">
        <f t="shared" si="1192"/>
        <v>0</v>
      </c>
      <c r="AG162" s="27">
        <v>0</v>
      </c>
      <c r="AH162" s="27">
        <f t="shared" si="1193"/>
        <v>0</v>
      </c>
      <c r="AI162" s="34"/>
      <c r="AJ162" s="27">
        <f t="shared" si="1194"/>
        <v>0</v>
      </c>
      <c r="AK162" s="34"/>
      <c r="AL162" s="27">
        <f t="shared" si="1195"/>
        <v>0</v>
      </c>
      <c r="AM162" s="44">
        <v>0</v>
      </c>
      <c r="AN162" s="27">
        <f t="shared" si="1196"/>
        <v>0</v>
      </c>
      <c r="AO162" s="31">
        <v>0</v>
      </c>
      <c r="AP162" s="27">
        <f t="shared" si="1197"/>
        <v>0</v>
      </c>
      <c r="AQ162" s="34"/>
      <c r="AR162" s="27">
        <f t="shared" si="1198"/>
        <v>0</v>
      </c>
      <c r="AS162" s="27">
        <v>5</v>
      </c>
      <c r="AT162" s="27">
        <f t="shared" si="1199"/>
        <v>316592.37511999998</v>
      </c>
      <c r="AU162" s="27">
        <v>2</v>
      </c>
      <c r="AV162" s="27">
        <f t="shared" si="1200"/>
        <v>130685.70283999998</v>
      </c>
      <c r="AW162" s="27"/>
      <c r="AX162" s="27">
        <f t="shared" si="1201"/>
        <v>0</v>
      </c>
      <c r="AY162" s="27"/>
      <c r="AZ162" s="27">
        <f t="shared" si="1202"/>
        <v>0</v>
      </c>
      <c r="BA162" s="34"/>
      <c r="BB162" s="27">
        <f t="shared" si="1203"/>
        <v>0</v>
      </c>
      <c r="BC162" s="34"/>
      <c r="BD162" s="27">
        <f t="shared" si="1204"/>
        <v>0</v>
      </c>
      <c r="BE162" s="34"/>
      <c r="BF162" s="27">
        <f t="shared" si="1205"/>
        <v>0</v>
      </c>
      <c r="BG162" s="34"/>
      <c r="BH162" s="27">
        <f t="shared" si="1206"/>
        <v>0</v>
      </c>
      <c r="BI162" s="34"/>
      <c r="BJ162" s="27">
        <f t="shared" si="1207"/>
        <v>0</v>
      </c>
      <c r="BK162" s="27">
        <v>3</v>
      </c>
      <c r="BL162" s="27">
        <f t="shared" si="1208"/>
        <v>165449.48342999999</v>
      </c>
      <c r="BM162" s="27"/>
      <c r="BN162" s="27">
        <f t="shared" si="1209"/>
        <v>0</v>
      </c>
      <c r="BO162" s="46"/>
      <c r="BP162" s="27">
        <f t="shared" si="1210"/>
        <v>0</v>
      </c>
      <c r="BQ162" s="34"/>
      <c r="BR162" s="27">
        <f t="shared" si="1211"/>
        <v>0</v>
      </c>
      <c r="BS162" s="34"/>
      <c r="BT162" s="27">
        <f t="shared" si="1212"/>
        <v>0</v>
      </c>
      <c r="BU162" s="34"/>
      <c r="BV162" s="27">
        <f t="shared" si="1213"/>
        <v>0</v>
      </c>
      <c r="BW162" s="34"/>
      <c r="BX162" s="27">
        <f t="shared" si="1214"/>
        <v>0</v>
      </c>
      <c r="BY162" s="27"/>
      <c r="BZ162" s="27">
        <f t="shared" si="1215"/>
        <v>0</v>
      </c>
      <c r="CA162" s="34"/>
      <c r="CB162" s="27">
        <f t="shared" si="1216"/>
        <v>0</v>
      </c>
      <c r="CC162" s="34"/>
      <c r="CD162" s="27">
        <f t="shared" si="1217"/>
        <v>0</v>
      </c>
      <c r="CE162" s="34"/>
      <c r="CF162" s="27">
        <f t="shared" si="1218"/>
        <v>0</v>
      </c>
      <c r="CG162" s="34"/>
      <c r="CH162" s="27">
        <f t="shared" si="1219"/>
        <v>0</v>
      </c>
      <c r="CI162" s="34"/>
      <c r="CJ162" s="27">
        <f t="shared" si="1220"/>
        <v>0</v>
      </c>
      <c r="CK162" s="34"/>
      <c r="CL162" s="27">
        <f t="shared" si="1221"/>
        <v>0</v>
      </c>
      <c r="CM162" s="34">
        <v>6</v>
      </c>
      <c r="CN162" s="27">
        <f t="shared" si="1222"/>
        <v>376615.39120800002</v>
      </c>
      <c r="CO162" s="34"/>
      <c r="CP162" s="27">
        <f t="shared" si="1223"/>
        <v>0</v>
      </c>
      <c r="CQ162" s="47"/>
      <c r="CR162" s="27">
        <f t="shared" si="1224"/>
        <v>0</v>
      </c>
      <c r="CS162" s="34"/>
      <c r="CT162" s="27">
        <f t="shared" si="1225"/>
        <v>0</v>
      </c>
      <c r="CU162" s="34"/>
      <c r="CV162" s="27">
        <f t="shared" si="1226"/>
        <v>0</v>
      </c>
      <c r="CW162" s="34">
        <v>1</v>
      </c>
      <c r="CX162" s="27">
        <f t="shared" si="1227"/>
        <v>70659.195011999996</v>
      </c>
      <c r="CY162" s="34"/>
      <c r="CZ162" s="27">
        <f t="shared" si="1228"/>
        <v>0</v>
      </c>
      <c r="DA162" s="27">
        <v>5</v>
      </c>
      <c r="DB162" s="27">
        <f t="shared" si="1229"/>
        <v>353295.97505999997</v>
      </c>
      <c r="DC162" s="34">
        <v>9</v>
      </c>
      <c r="DD162" s="27">
        <f t="shared" si="1230"/>
        <v>524595.31319999986</v>
      </c>
      <c r="DE162" s="34"/>
      <c r="DF162" s="27">
        <f t="shared" si="1231"/>
        <v>0</v>
      </c>
      <c r="DG162" s="34"/>
      <c r="DH162" s="27">
        <f t="shared" si="1232"/>
        <v>0</v>
      </c>
      <c r="DI162" s="34"/>
      <c r="DJ162" s="27">
        <f t="shared" si="1233"/>
        <v>0</v>
      </c>
      <c r="DK162" s="34"/>
      <c r="DL162" s="27">
        <f t="shared" si="1234"/>
        <v>0</v>
      </c>
      <c r="DM162" s="34"/>
      <c r="DN162" s="27">
        <f t="shared" si="1130"/>
        <v>0</v>
      </c>
      <c r="DO162" s="27"/>
      <c r="DP162" s="27">
        <f t="shared" si="1067"/>
        <v>0</v>
      </c>
      <c r="DQ162" s="27">
        <f t="shared" si="1077"/>
        <v>34</v>
      </c>
      <c r="DR162" s="27">
        <f t="shared" si="1077"/>
        <v>2102231.3557699998</v>
      </c>
      <c r="DS162" s="38">
        <f t="shared" si="1078"/>
        <v>34</v>
      </c>
      <c r="DT162" s="67">
        <f t="shared" si="1069"/>
        <v>1</v>
      </c>
    </row>
    <row r="163" spans="1:124" ht="45" customHeight="1" x14ac:dyDescent="0.25">
      <c r="A163" s="77"/>
      <c r="B163" s="35">
        <v>131</v>
      </c>
      <c r="C163" s="23" t="s">
        <v>288</v>
      </c>
      <c r="D163" s="79">
        <f t="shared" si="1072"/>
        <v>19063</v>
      </c>
      <c r="E163" s="80">
        <v>18530</v>
      </c>
      <c r="F163" s="80">
        <v>18715</v>
      </c>
      <c r="G163" s="36">
        <v>2.17</v>
      </c>
      <c r="H163" s="25">
        <v>1</v>
      </c>
      <c r="I163" s="25">
        <v>1</v>
      </c>
      <c r="J163" s="26"/>
      <c r="K163" s="24">
        <v>1.4</v>
      </c>
      <c r="L163" s="24">
        <v>1.68</v>
      </c>
      <c r="M163" s="24">
        <v>2.23</v>
      </c>
      <c r="N163" s="24">
        <v>2.57</v>
      </c>
      <c r="O163" s="27">
        <v>3</v>
      </c>
      <c r="P163" s="27">
        <f t="shared" si="1184"/>
        <v>181945.554175</v>
      </c>
      <c r="Q163" s="27">
        <v>0</v>
      </c>
      <c r="R163" s="27">
        <f t="shared" si="1185"/>
        <v>0</v>
      </c>
      <c r="S163" s="34"/>
      <c r="T163" s="27">
        <f t="shared" si="1186"/>
        <v>0</v>
      </c>
      <c r="U163" s="27"/>
      <c r="V163" s="27">
        <f t="shared" si="1187"/>
        <v>0</v>
      </c>
      <c r="W163" s="27">
        <v>0</v>
      </c>
      <c r="X163" s="27">
        <f t="shared" si="1188"/>
        <v>0</v>
      </c>
      <c r="Y163" s="27">
        <v>15</v>
      </c>
      <c r="Z163" s="27">
        <f t="shared" si="1189"/>
        <v>909727.77087500005</v>
      </c>
      <c r="AA163" s="34"/>
      <c r="AB163" s="27">
        <f t="shared" si="1190"/>
        <v>0</v>
      </c>
      <c r="AC163" s="34"/>
      <c r="AD163" s="27">
        <f t="shared" si="1191"/>
        <v>0</v>
      </c>
      <c r="AE163" s="27">
        <v>0</v>
      </c>
      <c r="AF163" s="27">
        <f t="shared" si="1192"/>
        <v>0</v>
      </c>
      <c r="AG163" s="27">
        <v>0</v>
      </c>
      <c r="AH163" s="27">
        <f t="shared" si="1193"/>
        <v>0</v>
      </c>
      <c r="AI163" s="34"/>
      <c r="AJ163" s="27">
        <f t="shared" si="1194"/>
        <v>0</v>
      </c>
      <c r="AK163" s="34"/>
      <c r="AL163" s="27">
        <f t="shared" si="1195"/>
        <v>0</v>
      </c>
      <c r="AM163" s="44">
        <v>0</v>
      </c>
      <c r="AN163" s="27">
        <f t="shared" si="1196"/>
        <v>0</v>
      </c>
      <c r="AO163" s="31">
        <v>2</v>
      </c>
      <c r="AP163" s="27">
        <f t="shared" si="1197"/>
        <v>140205.19469599999</v>
      </c>
      <c r="AQ163" s="34"/>
      <c r="AR163" s="27">
        <f t="shared" si="1198"/>
        <v>0</v>
      </c>
      <c r="AS163" s="27">
        <v>3</v>
      </c>
      <c r="AT163" s="27">
        <f t="shared" si="1199"/>
        <v>210307.79204399997</v>
      </c>
      <c r="AU163" s="27">
        <v>3</v>
      </c>
      <c r="AV163" s="27">
        <f t="shared" si="1200"/>
        <v>217031.61364499998</v>
      </c>
      <c r="AW163" s="27"/>
      <c r="AX163" s="27">
        <f t="shared" si="1201"/>
        <v>0</v>
      </c>
      <c r="AY163" s="27"/>
      <c r="AZ163" s="27">
        <f t="shared" si="1202"/>
        <v>0</v>
      </c>
      <c r="BA163" s="34"/>
      <c r="BB163" s="27">
        <f t="shared" si="1203"/>
        <v>0</v>
      </c>
      <c r="BC163" s="34"/>
      <c r="BD163" s="27">
        <f t="shared" si="1204"/>
        <v>0</v>
      </c>
      <c r="BE163" s="34"/>
      <c r="BF163" s="27">
        <f t="shared" si="1205"/>
        <v>0</v>
      </c>
      <c r="BG163" s="34"/>
      <c r="BH163" s="27">
        <f t="shared" si="1206"/>
        <v>0</v>
      </c>
      <c r="BI163" s="34"/>
      <c r="BJ163" s="27">
        <f t="shared" si="1207"/>
        <v>0</v>
      </c>
      <c r="BK163" s="27">
        <v>6</v>
      </c>
      <c r="BL163" s="27">
        <f t="shared" si="1208"/>
        <v>366352.42759499996</v>
      </c>
      <c r="BM163" s="27">
        <v>24</v>
      </c>
      <c r="BN163" s="27">
        <f t="shared" ref="BN163:BN173" si="1235">(BM163/12*5*$D163*$G163*$H163*$K163*BN$11)+(BM163/12*4*$E163*$G163*$I163*$K163*BN$12)+(BM163/12*3*$F163*$G163*$I163*$K163*BN$13)</f>
        <v>1402051.9469599999</v>
      </c>
      <c r="BO163" s="46"/>
      <c r="BP163" s="27">
        <f t="shared" si="1210"/>
        <v>0</v>
      </c>
      <c r="BQ163" s="34"/>
      <c r="BR163" s="27">
        <f t="shared" si="1211"/>
        <v>0</v>
      </c>
      <c r="BS163" s="34"/>
      <c r="BT163" s="27">
        <f t="shared" si="1212"/>
        <v>0</v>
      </c>
      <c r="BU163" s="34"/>
      <c r="BV163" s="27">
        <f t="shared" si="1213"/>
        <v>0</v>
      </c>
      <c r="BW163" s="34"/>
      <c r="BX163" s="27">
        <f t="shared" si="1214"/>
        <v>0</v>
      </c>
      <c r="BY163" s="27"/>
      <c r="BZ163" s="27">
        <f t="shared" si="1215"/>
        <v>0</v>
      </c>
      <c r="CA163" s="34"/>
      <c r="CB163" s="27">
        <f t="shared" si="1216"/>
        <v>0</v>
      </c>
      <c r="CC163" s="34"/>
      <c r="CD163" s="27">
        <f t="shared" si="1217"/>
        <v>0</v>
      </c>
      <c r="CE163" s="34"/>
      <c r="CF163" s="27">
        <f t="shared" si="1218"/>
        <v>0</v>
      </c>
      <c r="CG163" s="34"/>
      <c r="CH163" s="27">
        <f t="shared" si="1219"/>
        <v>0</v>
      </c>
      <c r="CI163" s="34"/>
      <c r="CJ163" s="27">
        <f t="shared" si="1220"/>
        <v>0</v>
      </c>
      <c r="CK163" s="34"/>
      <c r="CL163" s="27">
        <f t="shared" si="1221"/>
        <v>0</v>
      </c>
      <c r="CM163" s="34">
        <v>3</v>
      </c>
      <c r="CN163" s="27">
        <f t="shared" si="1222"/>
        <v>208483.52013299998</v>
      </c>
      <c r="CO163" s="34"/>
      <c r="CP163" s="27">
        <f t="shared" si="1223"/>
        <v>0</v>
      </c>
      <c r="CQ163" s="47"/>
      <c r="CR163" s="27">
        <f t="shared" si="1224"/>
        <v>0</v>
      </c>
      <c r="CS163" s="34"/>
      <c r="CT163" s="27">
        <f t="shared" si="1225"/>
        <v>0</v>
      </c>
      <c r="CU163" s="34"/>
      <c r="CV163" s="27">
        <f t="shared" si="1226"/>
        <v>0</v>
      </c>
      <c r="CW163" s="34"/>
      <c r="CX163" s="27">
        <f t="shared" si="1227"/>
        <v>0</v>
      </c>
      <c r="CY163" s="34"/>
      <c r="CZ163" s="27">
        <f t="shared" si="1228"/>
        <v>0</v>
      </c>
      <c r="DA163" s="27"/>
      <c r="DB163" s="27">
        <f t="shared" si="1229"/>
        <v>0</v>
      </c>
      <c r="DC163" s="34"/>
      <c r="DD163" s="27">
        <f t="shared" si="1230"/>
        <v>0</v>
      </c>
      <c r="DE163" s="34"/>
      <c r="DF163" s="27">
        <f t="shared" si="1231"/>
        <v>0</v>
      </c>
      <c r="DG163" s="34"/>
      <c r="DH163" s="27">
        <f t="shared" si="1232"/>
        <v>0</v>
      </c>
      <c r="DI163" s="34"/>
      <c r="DJ163" s="27">
        <f t="shared" si="1233"/>
        <v>0</v>
      </c>
      <c r="DK163" s="34"/>
      <c r="DL163" s="27">
        <f t="shared" si="1234"/>
        <v>0</v>
      </c>
      <c r="DM163" s="34"/>
      <c r="DN163" s="27">
        <f t="shared" si="1130"/>
        <v>0</v>
      </c>
      <c r="DO163" s="27"/>
      <c r="DP163" s="27">
        <f t="shared" si="1067"/>
        <v>0</v>
      </c>
      <c r="DQ163" s="27">
        <f t="shared" si="1077"/>
        <v>59</v>
      </c>
      <c r="DR163" s="27">
        <f t="shared" si="1077"/>
        <v>3636105.8201230001</v>
      </c>
      <c r="DS163" s="38">
        <f t="shared" si="1078"/>
        <v>59</v>
      </c>
      <c r="DT163" s="67">
        <f t="shared" si="1069"/>
        <v>1</v>
      </c>
    </row>
    <row r="164" spans="1:124" ht="45" customHeight="1" x14ac:dyDescent="0.25">
      <c r="A164" s="77"/>
      <c r="B164" s="35">
        <v>132</v>
      </c>
      <c r="C164" s="23" t="s">
        <v>289</v>
      </c>
      <c r="D164" s="79">
        <f>D162</f>
        <v>19063</v>
      </c>
      <c r="E164" s="80">
        <v>18530</v>
      </c>
      <c r="F164" s="80">
        <v>18715</v>
      </c>
      <c r="G164" s="36">
        <v>2.02</v>
      </c>
      <c r="H164" s="25">
        <v>1</v>
      </c>
      <c r="I164" s="25">
        <v>1</v>
      </c>
      <c r="J164" s="26"/>
      <c r="K164" s="24">
        <v>1.4</v>
      </c>
      <c r="L164" s="24">
        <v>1.68</v>
      </c>
      <c r="M164" s="24">
        <v>2.23</v>
      </c>
      <c r="N164" s="24">
        <v>2.57</v>
      </c>
      <c r="O164" s="27"/>
      <c r="P164" s="27">
        <f t="shared" si="1184"/>
        <v>0</v>
      </c>
      <c r="Q164" s="27"/>
      <c r="R164" s="27">
        <f t="shared" si="1185"/>
        <v>0</v>
      </c>
      <c r="S164" s="27"/>
      <c r="T164" s="27">
        <f t="shared" si="1186"/>
        <v>0</v>
      </c>
      <c r="U164" s="27"/>
      <c r="V164" s="27">
        <f t="shared" si="1187"/>
        <v>0</v>
      </c>
      <c r="W164" s="27">
        <v>0</v>
      </c>
      <c r="X164" s="27">
        <f t="shared" si="1188"/>
        <v>0</v>
      </c>
      <c r="Y164" s="27"/>
      <c r="Z164" s="27">
        <f t="shared" si="1189"/>
        <v>0</v>
      </c>
      <c r="AA164" s="27"/>
      <c r="AB164" s="27">
        <f t="shared" si="1190"/>
        <v>0</v>
      </c>
      <c r="AC164" s="27"/>
      <c r="AD164" s="27">
        <f t="shared" si="1191"/>
        <v>0</v>
      </c>
      <c r="AE164" s="27">
        <v>0</v>
      </c>
      <c r="AF164" s="27">
        <f t="shared" si="1192"/>
        <v>0</v>
      </c>
      <c r="AG164" s="27">
        <v>0</v>
      </c>
      <c r="AH164" s="27">
        <f t="shared" si="1193"/>
        <v>0</v>
      </c>
      <c r="AI164" s="27"/>
      <c r="AJ164" s="27">
        <f t="shared" si="1194"/>
        <v>0</v>
      </c>
      <c r="AK164" s="27"/>
      <c r="AL164" s="27">
        <f t="shared" si="1195"/>
        <v>0</v>
      </c>
      <c r="AM164" s="44">
        <v>0</v>
      </c>
      <c r="AN164" s="27">
        <f t="shared" si="1196"/>
        <v>0</v>
      </c>
      <c r="AO164" s="31">
        <v>0</v>
      </c>
      <c r="AP164" s="27">
        <f t="shared" si="1197"/>
        <v>0</v>
      </c>
      <c r="AQ164" s="27"/>
      <c r="AR164" s="27">
        <f t="shared" si="1198"/>
        <v>0</v>
      </c>
      <c r="AS164" s="27"/>
      <c r="AT164" s="27">
        <f t="shared" si="1199"/>
        <v>0</v>
      </c>
      <c r="AU164" s="27"/>
      <c r="AV164" s="27">
        <f t="shared" si="1200"/>
        <v>0</v>
      </c>
      <c r="AW164" s="27"/>
      <c r="AX164" s="27">
        <f t="shared" si="1201"/>
        <v>0</v>
      </c>
      <c r="AY164" s="27"/>
      <c r="AZ164" s="27">
        <f t="shared" si="1202"/>
        <v>0</v>
      </c>
      <c r="BA164" s="27"/>
      <c r="BB164" s="27">
        <f t="shared" si="1203"/>
        <v>0</v>
      </c>
      <c r="BC164" s="27"/>
      <c r="BD164" s="27">
        <f t="shared" si="1204"/>
        <v>0</v>
      </c>
      <c r="BE164" s="27"/>
      <c r="BF164" s="27">
        <f t="shared" si="1205"/>
        <v>0</v>
      </c>
      <c r="BG164" s="27"/>
      <c r="BH164" s="27">
        <f t="shared" si="1206"/>
        <v>0</v>
      </c>
      <c r="BI164" s="27"/>
      <c r="BJ164" s="27">
        <f t="shared" si="1207"/>
        <v>0</v>
      </c>
      <c r="BK164" s="27">
        <v>0</v>
      </c>
      <c r="BL164" s="27">
        <f t="shared" si="1208"/>
        <v>0</v>
      </c>
      <c r="BM164" s="27"/>
      <c r="BN164" s="27">
        <f t="shared" si="1235"/>
        <v>0</v>
      </c>
      <c r="BO164" s="37"/>
      <c r="BP164" s="27">
        <f t="shared" si="1210"/>
        <v>0</v>
      </c>
      <c r="BQ164" s="27"/>
      <c r="BR164" s="27">
        <f t="shared" si="1211"/>
        <v>0</v>
      </c>
      <c r="BS164" s="27"/>
      <c r="BT164" s="27">
        <f t="shared" si="1212"/>
        <v>0</v>
      </c>
      <c r="BU164" s="27"/>
      <c r="BV164" s="27">
        <f t="shared" si="1213"/>
        <v>0</v>
      </c>
      <c r="BW164" s="27"/>
      <c r="BX164" s="27">
        <f t="shared" si="1214"/>
        <v>0</v>
      </c>
      <c r="BY164" s="27"/>
      <c r="BZ164" s="27">
        <f t="shared" si="1215"/>
        <v>0</v>
      </c>
      <c r="CA164" s="27"/>
      <c r="CB164" s="27">
        <f t="shared" si="1216"/>
        <v>0</v>
      </c>
      <c r="CC164" s="27"/>
      <c r="CD164" s="27">
        <f t="shared" si="1217"/>
        <v>0</v>
      </c>
      <c r="CE164" s="27"/>
      <c r="CF164" s="27">
        <f t="shared" si="1218"/>
        <v>0</v>
      </c>
      <c r="CG164" s="27"/>
      <c r="CH164" s="27">
        <f t="shared" si="1219"/>
        <v>0</v>
      </c>
      <c r="CI164" s="27"/>
      <c r="CJ164" s="27">
        <f t="shared" si="1220"/>
        <v>0</v>
      </c>
      <c r="CK164" s="27"/>
      <c r="CL164" s="27">
        <f t="shared" si="1221"/>
        <v>0</v>
      </c>
      <c r="CM164" s="27"/>
      <c r="CN164" s="27">
        <f t="shared" si="1222"/>
        <v>0</v>
      </c>
      <c r="CO164" s="27"/>
      <c r="CP164" s="27">
        <f t="shared" si="1223"/>
        <v>0</v>
      </c>
      <c r="CQ164" s="32"/>
      <c r="CR164" s="27">
        <f t="shared" si="1224"/>
        <v>0</v>
      </c>
      <c r="CS164" s="27"/>
      <c r="CT164" s="27">
        <f t="shared" si="1225"/>
        <v>0</v>
      </c>
      <c r="CU164" s="27"/>
      <c r="CV164" s="27">
        <f t="shared" si="1226"/>
        <v>0</v>
      </c>
      <c r="CW164" s="27"/>
      <c r="CX164" s="27">
        <f t="shared" si="1227"/>
        <v>0</v>
      </c>
      <c r="CY164" s="27"/>
      <c r="CZ164" s="27">
        <f t="shared" si="1228"/>
        <v>0</v>
      </c>
      <c r="DA164" s="27">
        <v>1</v>
      </c>
      <c r="DB164" s="27">
        <f t="shared" si="1229"/>
        <v>72822.231593999983</v>
      </c>
      <c r="DC164" s="27"/>
      <c r="DD164" s="27">
        <f t="shared" si="1230"/>
        <v>0</v>
      </c>
      <c r="DE164" s="27"/>
      <c r="DF164" s="27">
        <f t="shared" si="1231"/>
        <v>0</v>
      </c>
      <c r="DG164" s="27"/>
      <c r="DH164" s="27">
        <f t="shared" si="1232"/>
        <v>0</v>
      </c>
      <c r="DI164" s="27"/>
      <c r="DJ164" s="27">
        <f t="shared" si="1233"/>
        <v>0</v>
      </c>
      <c r="DK164" s="27"/>
      <c r="DL164" s="27">
        <f t="shared" si="1234"/>
        <v>0</v>
      </c>
      <c r="DM164" s="27"/>
      <c r="DN164" s="27">
        <f t="shared" si="1130"/>
        <v>0</v>
      </c>
      <c r="DO164" s="27"/>
      <c r="DP164" s="27">
        <f t="shared" si="1067"/>
        <v>0</v>
      </c>
      <c r="DQ164" s="27">
        <f t="shared" si="1077"/>
        <v>1</v>
      </c>
      <c r="DR164" s="27">
        <f t="shared" si="1077"/>
        <v>72822.231593999983</v>
      </c>
      <c r="DS164" s="38">
        <f t="shared" si="1078"/>
        <v>1</v>
      </c>
      <c r="DT164" s="67">
        <f t="shared" si="1069"/>
        <v>1</v>
      </c>
    </row>
    <row r="165" spans="1:124" ht="45" customHeight="1" x14ac:dyDescent="0.25">
      <c r="A165" s="77"/>
      <c r="B165" s="35">
        <v>133</v>
      </c>
      <c r="C165" s="23" t="s">
        <v>290</v>
      </c>
      <c r="D165" s="79">
        <f>D163</f>
        <v>19063</v>
      </c>
      <c r="E165" s="80">
        <v>18530</v>
      </c>
      <c r="F165" s="80">
        <v>18715</v>
      </c>
      <c r="G165" s="36">
        <v>2.57</v>
      </c>
      <c r="H165" s="25">
        <v>1</v>
      </c>
      <c r="I165" s="25">
        <v>1</v>
      </c>
      <c r="J165" s="26"/>
      <c r="K165" s="24">
        <v>1.4</v>
      </c>
      <c r="L165" s="24">
        <v>1.68</v>
      </c>
      <c r="M165" s="24">
        <v>2.23</v>
      </c>
      <c r="N165" s="24">
        <v>2.57</v>
      </c>
      <c r="O165" s="27">
        <v>5</v>
      </c>
      <c r="P165" s="27">
        <f t="shared" si="1184"/>
        <v>359139.84195833333</v>
      </c>
      <c r="Q165" s="27">
        <v>0</v>
      </c>
      <c r="R165" s="27">
        <f t="shared" si="1185"/>
        <v>0</v>
      </c>
      <c r="S165" s="27"/>
      <c r="T165" s="27">
        <f t="shared" si="1186"/>
        <v>0</v>
      </c>
      <c r="U165" s="27"/>
      <c r="V165" s="27">
        <f t="shared" si="1187"/>
        <v>0</v>
      </c>
      <c r="W165" s="27">
        <v>51</v>
      </c>
      <c r="X165" s="27">
        <f t="shared" si="1188"/>
        <v>3688004.0464574993</v>
      </c>
      <c r="Y165" s="27">
        <v>3</v>
      </c>
      <c r="Z165" s="27">
        <f t="shared" si="1189"/>
        <v>215483.90517499999</v>
      </c>
      <c r="AA165" s="27"/>
      <c r="AB165" s="27">
        <f t="shared" si="1190"/>
        <v>0</v>
      </c>
      <c r="AC165" s="27"/>
      <c r="AD165" s="27">
        <f t="shared" si="1191"/>
        <v>0</v>
      </c>
      <c r="AE165" s="27">
        <v>0</v>
      </c>
      <c r="AF165" s="27">
        <f t="shared" si="1192"/>
        <v>0</v>
      </c>
      <c r="AG165" s="27">
        <v>0</v>
      </c>
      <c r="AH165" s="27">
        <f t="shared" si="1193"/>
        <v>0</v>
      </c>
      <c r="AI165" s="27"/>
      <c r="AJ165" s="27">
        <f t="shared" si="1194"/>
        <v>0</v>
      </c>
      <c r="AK165" s="27"/>
      <c r="AL165" s="27">
        <f t="shared" si="1195"/>
        <v>0</v>
      </c>
      <c r="AM165" s="44">
        <v>0</v>
      </c>
      <c r="AN165" s="27">
        <f t="shared" si="1196"/>
        <v>0</v>
      </c>
      <c r="AO165" s="31">
        <v>0</v>
      </c>
      <c r="AP165" s="27">
        <f t="shared" si="1197"/>
        <v>0</v>
      </c>
      <c r="AQ165" s="27"/>
      <c r="AR165" s="27">
        <f t="shared" si="1198"/>
        <v>0</v>
      </c>
      <c r="AS165" s="27">
        <v>3</v>
      </c>
      <c r="AT165" s="27">
        <f t="shared" si="1199"/>
        <v>249074.20532399998</v>
      </c>
      <c r="AU165" s="27">
        <v>26</v>
      </c>
      <c r="AV165" s="27">
        <f t="shared" si="1200"/>
        <v>2227657.8223899994</v>
      </c>
      <c r="AW165" s="27"/>
      <c r="AX165" s="27">
        <f t="shared" si="1201"/>
        <v>0</v>
      </c>
      <c r="AY165" s="27"/>
      <c r="AZ165" s="27">
        <f t="shared" si="1202"/>
        <v>0</v>
      </c>
      <c r="BA165" s="27"/>
      <c r="BB165" s="27">
        <f t="shared" si="1203"/>
        <v>0</v>
      </c>
      <c r="BC165" s="27"/>
      <c r="BD165" s="27">
        <f t="shared" si="1204"/>
        <v>0</v>
      </c>
      <c r="BE165" s="27"/>
      <c r="BF165" s="27">
        <f t="shared" si="1205"/>
        <v>0</v>
      </c>
      <c r="BG165" s="27"/>
      <c r="BH165" s="27">
        <f t="shared" si="1206"/>
        <v>0</v>
      </c>
      <c r="BI165" s="27"/>
      <c r="BJ165" s="27">
        <f t="shared" si="1207"/>
        <v>0</v>
      </c>
      <c r="BK165" s="27">
        <v>3</v>
      </c>
      <c r="BL165" s="27">
        <f t="shared" si="1208"/>
        <v>216941.41449749997</v>
      </c>
      <c r="BM165" s="27">
        <v>24</v>
      </c>
      <c r="BN165" s="27">
        <f t="shared" si="1235"/>
        <v>1660494.7021599996</v>
      </c>
      <c r="BO165" s="37"/>
      <c r="BP165" s="27">
        <f t="shared" si="1210"/>
        <v>0</v>
      </c>
      <c r="BQ165" s="27"/>
      <c r="BR165" s="27">
        <f t="shared" si="1211"/>
        <v>0</v>
      </c>
      <c r="BS165" s="27"/>
      <c r="BT165" s="27">
        <f t="shared" si="1212"/>
        <v>0</v>
      </c>
      <c r="BU165" s="27"/>
      <c r="BV165" s="27">
        <f t="shared" si="1213"/>
        <v>0</v>
      </c>
      <c r="BW165" s="27"/>
      <c r="BX165" s="27">
        <f t="shared" si="1214"/>
        <v>0</v>
      </c>
      <c r="BY165" s="27"/>
      <c r="BZ165" s="27">
        <f t="shared" si="1215"/>
        <v>0</v>
      </c>
      <c r="CA165" s="27"/>
      <c r="CB165" s="27">
        <f t="shared" si="1216"/>
        <v>0</v>
      </c>
      <c r="CC165" s="27"/>
      <c r="CD165" s="27">
        <f t="shared" si="1217"/>
        <v>0</v>
      </c>
      <c r="CE165" s="27"/>
      <c r="CF165" s="27">
        <f t="shared" si="1218"/>
        <v>0</v>
      </c>
      <c r="CG165" s="27"/>
      <c r="CH165" s="27">
        <f t="shared" si="1219"/>
        <v>0</v>
      </c>
      <c r="CI165" s="27"/>
      <c r="CJ165" s="27">
        <f t="shared" si="1220"/>
        <v>0</v>
      </c>
      <c r="CK165" s="27"/>
      <c r="CL165" s="27">
        <f t="shared" si="1221"/>
        <v>0</v>
      </c>
      <c r="CM165" s="27">
        <v>6</v>
      </c>
      <c r="CN165" s="27">
        <f t="shared" si="1222"/>
        <v>493827.32418599993</v>
      </c>
      <c r="CO165" s="27"/>
      <c r="CP165" s="27">
        <f t="shared" si="1223"/>
        <v>0</v>
      </c>
      <c r="CQ165" s="32"/>
      <c r="CR165" s="27">
        <f t="shared" si="1224"/>
        <v>0</v>
      </c>
      <c r="CS165" s="27"/>
      <c r="CT165" s="27">
        <f t="shared" si="1225"/>
        <v>0</v>
      </c>
      <c r="CU165" s="27"/>
      <c r="CV165" s="27">
        <f t="shared" si="1226"/>
        <v>0</v>
      </c>
      <c r="CW165" s="27"/>
      <c r="CX165" s="27">
        <f t="shared" si="1227"/>
        <v>0</v>
      </c>
      <c r="CY165" s="27">
        <v>3</v>
      </c>
      <c r="CZ165" s="27">
        <f t="shared" si="1228"/>
        <v>277435.78573200002</v>
      </c>
      <c r="DA165" s="27"/>
      <c r="DB165" s="27">
        <f t="shared" si="1229"/>
        <v>0</v>
      </c>
      <c r="DC165" s="27"/>
      <c r="DD165" s="27">
        <f t="shared" si="1230"/>
        <v>0</v>
      </c>
      <c r="DE165" s="27"/>
      <c r="DF165" s="27">
        <f t="shared" si="1231"/>
        <v>0</v>
      </c>
      <c r="DG165" s="27"/>
      <c r="DH165" s="27">
        <f t="shared" si="1232"/>
        <v>0</v>
      </c>
      <c r="DI165" s="27"/>
      <c r="DJ165" s="27">
        <f t="shared" si="1233"/>
        <v>0</v>
      </c>
      <c r="DK165" s="27"/>
      <c r="DL165" s="27">
        <f t="shared" si="1234"/>
        <v>0</v>
      </c>
      <c r="DM165" s="27"/>
      <c r="DN165" s="27">
        <f t="shared" si="1130"/>
        <v>0</v>
      </c>
      <c r="DO165" s="27"/>
      <c r="DP165" s="27">
        <f t="shared" si="1067"/>
        <v>0</v>
      </c>
      <c r="DQ165" s="27">
        <f t="shared" si="1077"/>
        <v>124</v>
      </c>
      <c r="DR165" s="27">
        <f t="shared" si="1077"/>
        <v>9388059.0478803292</v>
      </c>
      <c r="DS165" s="38">
        <f t="shared" si="1078"/>
        <v>124</v>
      </c>
      <c r="DT165" s="67">
        <f t="shared" si="1069"/>
        <v>1</v>
      </c>
    </row>
    <row r="166" spans="1:124" ht="45" customHeight="1" x14ac:dyDescent="0.25">
      <c r="A166" s="77"/>
      <c r="B166" s="35">
        <v>134</v>
      </c>
      <c r="C166" s="23" t="s">
        <v>291</v>
      </c>
      <c r="D166" s="79">
        <f>D164</f>
        <v>19063</v>
      </c>
      <c r="E166" s="80">
        <v>18530</v>
      </c>
      <c r="F166" s="80">
        <v>18715</v>
      </c>
      <c r="G166" s="36">
        <v>3.14</v>
      </c>
      <c r="H166" s="25">
        <v>1</v>
      </c>
      <c r="I166" s="25">
        <v>1</v>
      </c>
      <c r="J166" s="26"/>
      <c r="K166" s="24">
        <v>1.4</v>
      </c>
      <c r="L166" s="24">
        <v>1.68</v>
      </c>
      <c r="M166" s="24">
        <v>2.23</v>
      </c>
      <c r="N166" s="24">
        <v>2.57</v>
      </c>
      <c r="O166" s="27">
        <v>0</v>
      </c>
      <c r="P166" s="27">
        <f t="shared" si="1184"/>
        <v>0</v>
      </c>
      <c r="Q166" s="27">
        <v>0</v>
      </c>
      <c r="R166" s="27">
        <f t="shared" si="1185"/>
        <v>0</v>
      </c>
      <c r="S166" s="27"/>
      <c r="T166" s="27">
        <f t="shared" si="1186"/>
        <v>0</v>
      </c>
      <c r="U166" s="27"/>
      <c r="V166" s="27">
        <f t="shared" si="1187"/>
        <v>0</v>
      </c>
      <c r="W166" s="27">
        <v>24</v>
      </c>
      <c r="X166" s="27">
        <f t="shared" si="1188"/>
        <v>2120454.6039600004</v>
      </c>
      <c r="Y166" s="27">
        <v>0</v>
      </c>
      <c r="Z166" s="27">
        <f t="shared" si="1189"/>
        <v>0</v>
      </c>
      <c r="AA166" s="27"/>
      <c r="AB166" s="27">
        <f t="shared" si="1190"/>
        <v>0</v>
      </c>
      <c r="AC166" s="27"/>
      <c r="AD166" s="27">
        <f t="shared" si="1191"/>
        <v>0</v>
      </c>
      <c r="AE166" s="27">
        <v>0</v>
      </c>
      <c r="AF166" s="27">
        <f t="shared" si="1192"/>
        <v>0</v>
      </c>
      <c r="AG166" s="27">
        <v>0</v>
      </c>
      <c r="AH166" s="27">
        <f t="shared" si="1193"/>
        <v>0</v>
      </c>
      <c r="AI166" s="27"/>
      <c r="AJ166" s="27">
        <f t="shared" si="1194"/>
        <v>0</v>
      </c>
      <c r="AK166" s="27"/>
      <c r="AL166" s="27">
        <f t="shared" si="1195"/>
        <v>0</v>
      </c>
      <c r="AM166" s="44">
        <v>0</v>
      </c>
      <c r="AN166" s="27">
        <f t="shared" si="1196"/>
        <v>0</v>
      </c>
      <c r="AO166" s="31">
        <v>0</v>
      </c>
      <c r="AP166" s="27">
        <f t="shared" si="1197"/>
        <v>0</v>
      </c>
      <c r="AQ166" s="27"/>
      <c r="AR166" s="27">
        <f t="shared" si="1198"/>
        <v>0</v>
      </c>
      <c r="AS166" s="27"/>
      <c r="AT166" s="27">
        <f t="shared" si="1199"/>
        <v>0</v>
      </c>
      <c r="AU166" s="27">
        <v>2</v>
      </c>
      <c r="AV166" s="27">
        <f t="shared" si="1200"/>
        <v>209363.83006000001</v>
      </c>
      <c r="AW166" s="27"/>
      <c r="AX166" s="27">
        <f t="shared" si="1201"/>
        <v>0</v>
      </c>
      <c r="AY166" s="27"/>
      <c r="AZ166" s="27">
        <f t="shared" si="1202"/>
        <v>0</v>
      </c>
      <c r="BA166" s="27"/>
      <c r="BB166" s="27">
        <f t="shared" si="1203"/>
        <v>0</v>
      </c>
      <c r="BC166" s="27"/>
      <c r="BD166" s="27">
        <f t="shared" si="1204"/>
        <v>0</v>
      </c>
      <c r="BE166" s="27"/>
      <c r="BF166" s="27">
        <f t="shared" si="1205"/>
        <v>0</v>
      </c>
      <c r="BG166" s="27"/>
      <c r="BH166" s="27">
        <f t="shared" si="1206"/>
        <v>0</v>
      </c>
      <c r="BI166" s="27"/>
      <c r="BJ166" s="27">
        <f t="shared" si="1207"/>
        <v>0</v>
      </c>
      <c r="BK166" s="27">
        <v>0</v>
      </c>
      <c r="BL166" s="27">
        <f t="shared" si="1208"/>
        <v>0</v>
      </c>
      <c r="BM166" s="27">
        <v>4</v>
      </c>
      <c r="BN166" s="27">
        <f t="shared" si="1235"/>
        <v>338129.27138666663</v>
      </c>
      <c r="BO166" s="37"/>
      <c r="BP166" s="27">
        <f t="shared" si="1210"/>
        <v>0</v>
      </c>
      <c r="BQ166" s="27"/>
      <c r="BR166" s="27">
        <f t="shared" si="1211"/>
        <v>0</v>
      </c>
      <c r="BS166" s="27"/>
      <c r="BT166" s="27">
        <f t="shared" si="1212"/>
        <v>0</v>
      </c>
      <c r="BU166" s="27"/>
      <c r="BV166" s="27">
        <f t="shared" si="1213"/>
        <v>0</v>
      </c>
      <c r="BW166" s="27"/>
      <c r="BX166" s="27">
        <f t="shared" si="1214"/>
        <v>0</v>
      </c>
      <c r="BY166" s="27"/>
      <c r="BZ166" s="27">
        <f t="shared" si="1215"/>
        <v>0</v>
      </c>
      <c r="CA166" s="27"/>
      <c r="CB166" s="27">
        <f t="shared" si="1216"/>
        <v>0</v>
      </c>
      <c r="CC166" s="27"/>
      <c r="CD166" s="27">
        <f t="shared" si="1217"/>
        <v>0</v>
      </c>
      <c r="CE166" s="27"/>
      <c r="CF166" s="27">
        <f t="shared" si="1218"/>
        <v>0</v>
      </c>
      <c r="CG166" s="27"/>
      <c r="CH166" s="27">
        <f t="shared" si="1219"/>
        <v>0</v>
      </c>
      <c r="CI166" s="27"/>
      <c r="CJ166" s="27">
        <f t="shared" si="1220"/>
        <v>0</v>
      </c>
      <c r="CK166" s="27"/>
      <c r="CL166" s="27">
        <f t="shared" si="1221"/>
        <v>0</v>
      </c>
      <c r="CM166" s="27"/>
      <c r="CN166" s="27">
        <f t="shared" si="1222"/>
        <v>0</v>
      </c>
      <c r="CO166" s="27"/>
      <c r="CP166" s="27">
        <f t="shared" si="1223"/>
        <v>0</v>
      </c>
      <c r="CQ166" s="32"/>
      <c r="CR166" s="27">
        <f t="shared" si="1224"/>
        <v>0</v>
      </c>
      <c r="CS166" s="27"/>
      <c r="CT166" s="27">
        <f t="shared" si="1225"/>
        <v>0</v>
      </c>
      <c r="CU166" s="27"/>
      <c r="CV166" s="27">
        <f t="shared" si="1226"/>
        <v>0</v>
      </c>
      <c r="CW166" s="27"/>
      <c r="CX166" s="27">
        <f t="shared" si="1227"/>
        <v>0</v>
      </c>
      <c r="CY166" s="27"/>
      <c r="CZ166" s="27">
        <f t="shared" si="1228"/>
        <v>0</v>
      </c>
      <c r="DA166" s="27"/>
      <c r="DB166" s="27">
        <f t="shared" si="1229"/>
        <v>0</v>
      </c>
      <c r="DC166" s="27"/>
      <c r="DD166" s="27">
        <f t="shared" si="1230"/>
        <v>0</v>
      </c>
      <c r="DE166" s="27"/>
      <c r="DF166" s="27">
        <f t="shared" si="1231"/>
        <v>0</v>
      </c>
      <c r="DG166" s="27"/>
      <c r="DH166" s="27">
        <f t="shared" si="1232"/>
        <v>0</v>
      </c>
      <c r="DI166" s="27"/>
      <c r="DJ166" s="27">
        <f t="shared" si="1233"/>
        <v>0</v>
      </c>
      <c r="DK166" s="27"/>
      <c r="DL166" s="27">
        <f t="shared" si="1234"/>
        <v>0</v>
      </c>
      <c r="DM166" s="27"/>
      <c r="DN166" s="27">
        <f t="shared" si="1130"/>
        <v>0</v>
      </c>
      <c r="DO166" s="27"/>
      <c r="DP166" s="27">
        <f t="shared" si="1067"/>
        <v>0</v>
      </c>
      <c r="DQ166" s="27">
        <f t="shared" si="1077"/>
        <v>30</v>
      </c>
      <c r="DR166" s="27">
        <f t="shared" si="1077"/>
        <v>2667947.7054066672</v>
      </c>
      <c r="DS166" s="38">
        <f t="shared" si="1078"/>
        <v>30</v>
      </c>
      <c r="DT166" s="67">
        <f t="shared" si="1069"/>
        <v>1</v>
      </c>
    </row>
    <row r="167" spans="1:124" ht="30" x14ac:dyDescent="0.25">
      <c r="A167" s="77"/>
      <c r="B167" s="35">
        <v>135</v>
      </c>
      <c r="C167" s="23" t="s">
        <v>292</v>
      </c>
      <c r="D167" s="79">
        <f>D164</f>
        <v>19063</v>
      </c>
      <c r="E167" s="80">
        <v>18530</v>
      </c>
      <c r="F167" s="80">
        <v>18715</v>
      </c>
      <c r="G167" s="41">
        <v>2.48</v>
      </c>
      <c r="H167" s="25">
        <v>1</v>
      </c>
      <c r="I167" s="26">
        <v>1</v>
      </c>
      <c r="J167" s="26"/>
      <c r="K167" s="24">
        <v>1.4</v>
      </c>
      <c r="L167" s="24">
        <v>1.68</v>
      </c>
      <c r="M167" s="24">
        <v>2.23</v>
      </c>
      <c r="N167" s="24">
        <v>2.57</v>
      </c>
      <c r="O167" s="27">
        <v>0</v>
      </c>
      <c r="P167" s="27">
        <f t="shared" si="1184"/>
        <v>0</v>
      </c>
      <c r="Q167" s="27">
        <v>0</v>
      </c>
      <c r="R167" s="27">
        <f t="shared" si="1185"/>
        <v>0</v>
      </c>
      <c r="S167" s="27"/>
      <c r="T167" s="27">
        <f t="shared" si="1186"/>
        <v>0</v>
      </c>
      <c r="U167" s="27"/>
      <c r="V167" s="27">
        <f t="shared" si="1187"/>
        <v>0</v>
      </c>
      <c r="W167" s="27">
        <v>3</v>
      </c>
      <c r="X167" s="27">
        <f t="shared" si="1188"/>
        <v>209344.24434</v>
      </c>
      <c r="Y167" s="27">
        <v>0</v>
      </c>
      <c r="Z167" s="27">
        <f t="shared" si="1189"/>
        <v>0</v>
      </c>
      <c r="AA167" s="27"/>
      <c r="AB167" s="27">
        <f t="shared" si="1190"/>
        <v>0</v>
      </c>
      <c r="AC167" s="27"/>
      <c r="AD167" s="27">
        <f t="shared" si="1191"/>
        <v>0</v>
      </c>
      <c r="AE167" s="27">
        <v>0</v>
      </c>
      <c r="AF167" s="27">
        <f t="shared" si="1192"/>
        <v>0</v>
      </c>
      <c r="AG167" s="27"/>
      <c r="AH167" s="27">
        <f t="shared" si="1193"/>
        <v>0</v>
      </c>
      <c r="AI167" s="27"/>
      <c r="AJ167" s="27">
        <f t="shared" si="1194"/>
        <v>0</v>
      </c>
      <c r="AK167" s="34"/>
      <c r="AL167" s="27">
        <f t="shared" si="1195"/>
        <v>0</v>
      </c>
      <c r="AM167" s="44">
        <v>0</v>
      </c>
      <c r="AN167" s="27">
        <f t="shared" si="1196"/>
        <v>0</v>
      </c>
      <c r="AO167" s="31">
        <v>0</v>
      </c>
      <c r="AP167" s="27">
        <f t="shared" si="1197"/>
        <v>0</v>
      </c>
      <c r="AQ167" s="27"/>
      <c r="AR167" s="27">
        <f t="shared" si="1198"/>
        <v>0</v>
      </c>
      <c r="AS167" s="27"/>
      <c r="AT167" s="27">
        <f t="shared" si="1199"/>
        <v>0</v>
      </c>
      <c r="AU167" s="27">
        <v>7</v>
      </c>
      <c r="AV167" s="27">
        <f t="shared" si="1200"/>
        <v>578750.96972000017</v>
      </c>
      <c r="AW167" s="27"/>
      <c r="AX167" s="27">
        <f t="shared" si="1201"/>
        <v>0</v>
      </c>
      <c r="AY167" s="27"/>
      <c r="AZ167" s="27">
        <f t="shared" si="1202"/>
        <v>0</v>
      </c>
      <c r="BA167" s="27"/>
      <c r="BB167" s="27">
        <f t="shared" si="1203"/>
        <v>0</v>
      </c>
      <c r="BC167" s="27"/>
      <c r="BD167" s="27">
        <f t="shared" si="1204"/>
        <v>0</v>
      </c>
      <c r="BE167" s="27"/>
      <c r="BF167" s="27">
        <f t="shared" si="1205"/>
        <v>0</v>
      </c>
      <c r="BG167" s="27"/>
      <c r="BH167" s="27">
        <f t="shared" si="1206"/>
        <v>0</v>
      </c>
      <c r="BI167" s="27"/>
      <c r="BJ167" s="27">
        <f t="shared" si="1207"/>
        <v>0</v>
      </c>
      <c r="BK167" s="27">
        <v>0</v>
      </c>
      <c r="BL167" s="27">
        <f t="shared" si="1208"/>
        <v>0</v>
      </c>
      <c r="BM167" s="27"/>
      <c r="BN167" s="27">
        <f t="shared" si="1235"/>
        <v>0</v>
      </c>
      <c r="BO167" s="37"/>
      <c r="BP167" s="27">
        <f t="shared" si="1210"/>
        <v>0</v>
      </c>
      <c r="BQ167" s="27"/>
      <c r="BR167" s="27">
        <f t="shared" si="1211"/>
        <v>0</v>
      </c>
      <c r="BS167" s="27"/>
      <c r="BT167" s="27">
        <f t="shared" si="1212"/>
        <v>0</v>
      </c>
      <c r="BU167" s="27"/>
      <c r="BV167" s="27">
        <f t="shared" si="1213"/>
        <v>0</v>
      </c>
      <c r="BW167" s="27"/>
      <c r="BX167" s="27">
        <f t="shared" si="1214"/>
        <v>0</v>
      </c>
      <c r="BY167" s="27"/>
      <c r="BZ167" s="27">
        <f t="shared" si="1215"/>
        <v>0</v>
      </c>
      <c r="CA167" s="27"/>
      <c r="CB167" s="27">
        <f t="shared" si="1216"/>
        <v>0</v>
      </c>
      <c r="CC167" s="27"/>
      <c r="CD167" s="27">
        <f t="shared" si="1217"/>
        <v>0</v>
      </c>
      <c r="CE167" s="27"/>
      <c r="CF167" s="27">
        <f t="shared" si="1218"/>
        <v>0</v>
      </c>
      <c r="CG167" s="27"/>
      <c r="CH167" s="27">
        <f t="shared" si="1219"/>
        <v>0</v>
      </c>
      <c r="CI167" s="27"/>
      <c r="CJ167" s="27">
        <f t="shared" si="1220"/>
        <v>0</v>
      </c>
      <c r="CK167" s="27"/>
      <c r="CL167" s="27">
        <f t="shared" si="1221"/>
        <v>0</v>
      </c>
      <c r="CM167" s="27"/>
      <c r="CN167" s="27">
        <f t="shared" si="1222"/>
        <v>0</v>
      </c>
      <c r="CO167" s="27">
        <v>1</v>
      </c>
      <c r="CP167" s="27">
        <f t="shared" si="1223"/>
        <v>91305.088391999991</v>
      </c>
      <c r="CQ167" s="32"/>
      <c r="CR167" s="27">
        <f t="shared" si="1224"/>
        <v>0</v>
      </c>
      <c r="CS167" s="27"/>
      <c r="CT167" s="27">
        <f t="shared" si="1225"/>
        <v>0</v>
      </c>
      <c r="CU167" s="27"/>
      <c r="CV167" s="27">
        <f t="shared" si="1226"/>
        <v>0</v>
      </c>
      <c r="CW167" s="27"/>
      <c r="CX167" s="27">
        <f t="shared" si="1227"/>
        <v>0</v>
      </c>
      <c r="CY167" s="27"/>
      <c r="CZ167" s="27">
        <f t="shared" si="1228"/>
        <v>0</v>
      </c>
      <c r="DA167" s="27"/>
      <c r="DB167" s="27">
        <f t="shared" si="1229"/>
        <v>0</v>
      </c>
      <c r="DC167" s="27"/>
      <c r="DD167" s="27">
        <f t="shared" si="1230"/>
        <v>0</v>
      </c>
      <c r="DE167" s="27"/>
      <c r="DF167" s="27">
        <f t="shared" si="1231"/>
        <v>0</v>
      </c>
      <c r="DG167" s="27"/>
      <c r="DH167" s="27">
        <f t="shared" si="1232"/>
        <v>0</v>
      </c>
      <c r="DI167" s="27"/>
      <c r="DJ167" s="27">
        <f t="shared" si="1233"/>
        <v>0</v>
      </c>
      <c r="DK167" s="27"/>
      <c r="DL167" s="27">
        <f t="shared" si="1234"/>
        <v>0</v>
      </c>
      <c r="DM167" s="27"/>
      <c r="DN167" s="27">
        <f t="shared" si="1130"/>
        <v>0</v>
      </c>
      <c r="DO167" s="27"/>
      <c r="DP167" s="27">
        <f t="shared" si="1067"/>
        <v>0</v>
      </c>
      <c r="DQ167" s="27">
        <f t="shared" si="1077"/>
        <v>11</v>
      </c>
      <c r="DR167" s="27">
        <f t="shared" si="1077"/>
        <v>879400.30245200009</v>
      </c>
      <c r="DS167" s="38">
        <f t="shared" si="1078"/>
        <v>11</v>
      </c>
      <c r="DT167" s="67">
        <f t="shared" si="1069"/>
        <v>1</v>
      </c>
    </row>
    <row r="168" spans="1:124" ht="30" customHeight="1" x14ac:dyDescent="0.25">
      <c r="A168" s="77"/>
      <c r="B168" s="35">
        <v>136</v>
      </c>
      <c r="C168" s="23" t="s">
        <v>293</v>
      </c>
      <c r="D168" s="79">
        <f t="shared" si="1072"/>
        <v>19063</v>
      </c>
      <c r="E168" s="80">
        <v>18530</v>
      </c>
      <c r="F168" s="80">
        <v>18715</v>
      </c>
      <c r="G168" s="26">
        <v>0.5</v>
      </c>
      <c r="H168" s="25">
        <v>1</v>
      </c>
      <c r="I168" s="25">
        <v>1</v>
      </c>
      <c r="J168" s="26"/>
      <c r="K168" s="24">
        <v>1.4</v>
      </c>
      <c r="L168" s="24">
        <v>1.68</v>
      </c>
      <c r="M168" s="24">
        <v>2.23</v>
      </c>
      <c r="N168" s="24">
        <v>2.57</v>
      </c>
      <c r="O168" s="27">
        <v>142</v>
      </c>
      <c r="P168" s="27">
        <f t="shared" si="1184"/>
        <v>1984352.4341666666</v>
      </c>
      <c r="Q168" s="27">
        <v>50</v>
      </c>
      <c r="R168" s="27">
        <f t="shared" si="1185"/>
        <v>698715.64583333326</v>
      </c>
      <c r="S168" s="27"/>
      <c r="T168" s="27">
        <f t="shared" si="1186"/>
        <v>0</v>
      </c>
      <c r="U168" s="27"/>
      <c r="V168" s="27">
        <f t="shared" si="1187"/>
        <v>0</v>
      </c>
      <c r="W168" s="27">
        <v>183</v>
      </c>
      <c r="X168" s="27">
        <f t="shared" si="1188"/>
        <v>2574596.5533750001</v>
      </c>
      <c r="Y168" s="27">
        <v>5</v>
      </c>
      <c r="Z168" s="27">
        <f t="shared" si="1189"/>
        <v>69871.564583333326</v>
      </c>
      <c r="AA168" s="27"/>
      <c r="AB168" s="27">
        <f t="shared" si="1190"/>
        <v>0</v>
      </c>
      <c r="AC168" s="27"/>
      <c r="AD168" s="27">
        <f t="shared" si="1191"/>
        <v>0</v>
      </c>
      <c r="AE168" s="27">
        <v>0</v>
      </c>
      <c r="AF168" s="27">
        <f t="shared" si="1192"/>
        <v>0</v>
      </c>
      <c r="AG168" s="27">
        <v>3</v>
      </c>
      <c r="AH168" s="27">
        <f t="shared" si="1193"/>
        <v>41922.938750000001</v>
      </c>
      <c r="AI168" s="27">
        <v>2</v>
      </c>
      <c r="AJ168" s="27">
        <f t="shared" si="1194"/>
        <v>23797.10083333333</v>
      </c>
      <c r="AK168" s="27"/>
      <c r="AL168" s="27">
        <f t="shared" si="1195"/>
        <v>0</v>
      </c>
      <c r="AM168" s="44">
        <v>8</v>
      </c>
      <c r="AN168" s="27">
        <f t="shared" si="1196"/>
        <v>111127.29833333334</v>
      </c>
      <c r="AO168" s="31">
        <v>45</v>
      </c>
      <c r="AP168" s="27">
        <f t="shared" si="1197"/>
        <v>726870.24900000007</v>
      </c>
      <c r="AQ168" s="27">
        <v>30</v>
      </c>
      <c r="AR168" s="27">
        <f t="shared" si="1198"/>
        <v>428347.815</v>
      </c>
      <c r="AS168" s="27">
        <v>248</v>
      </c>
      <c r="AT168" s="27">
        <f t="shared" si="1199"/>
        <v>4005862.7056</v>
      </c>
      <c r="AU168" s="27">
        <v>36</v>
      </c>
      <c r="AV168" s="27">
        <f t="shared" si="1200"/>
        <v>600087.41100000008</v>
      </c>
      <c r="AW168" s="27"/>
      <c r="AX168" s="27">
        <f t="shared" si="1201"/>
        <v>0</v>
      </c>
      <c r="AY168" s="27"/>
      <c r="AZ168" s="27">
        <f t="shared" si="1202"/>
        <v>0</v>
      </c>
      <c r="BA168" s="27"/>
      <c r="BB168" s="27">
        <f t="shared" si="1203"/>
        <v>0</v>
      </c>
      <c r="BC168" s="27"/>
      <c r="BD168" s="27">
        <f t="shared" si="1204"/>
        <v>0</v>
      </c>
      <c r="BE168" s="27"/>
      <c r="BF168" s="27">
        <f t="shared" si="1205"/>
        <v>0</v>
      </c>
      <c r="BG168" s="27"/>
      <c r="BH168" s="27">
        <f t="shared" si="1206"/>
        <v>0</v>
      </c>
      <c r="BI168" s="27">
        <v>70</v>
      </c>
      <c r="BJ168" s="27">
        <f t="shared" si="1207"/>
        <v>999478.23499999987</v>
      </c>
      <c r="BK168" s="27">
        <v>122</v>
      </c>
      <c r="BL168" s="27">
        <f t="shared" si="1208"/>
        <v>1716397.7022499996</v>
      </c>
      <c r="BM168" s="27">
        <v>232</v>
      </c>
      <c r="BN168" s="27">
        <f t="shared" si="1235"/>
        <v>3122849.9586666664</v>
      </c>
      <c r="BO168" s="37">
        <v>20</v>
      </c>
      <c r="BP168" s="27">
        <f t="shared" si="1210"/>
        <v>287388.92</v>
      </c>
      <c r="BQ168" s="27"/>
      <c r="BR168" s="27">
        <f t="shared" si="1211"/>
        <v>0</v>
      </c>
      <c r="BS168" s="27"/>
      <c r="BT168" s="27">
        <f t="shared" si="1212"/>
        <v>0</v>
      </c>
      <c r="BU168" s="27"/>
      <c r="BV168" s="27">
        <f t="shared" si="1213"/>
        <v>0</v>
      </c>
      <c r="BW168" s="27"/>
      <c r="BX168" s="27">
        <f t="shared" si="1214"/>
        <v>0</v>
      </c>
      <c r="BY168" s="27"/>
      <c r="BZ168" s="27">
        <f t="shared" si="1215"/>
        <v>0</v>
      </c>
      <c r="CA168" s="27"/>
      <c r="CB168" s="27">
        <f t="shared" si="1216"/>
        <v>0</v>
      </c>
      <c r="CC168" s="27"/>
      <c r="CD168" s="27">
        <f t="shared" si="1217"/>
        <v>0</v>
      </c>
      <c r="CE168" s="27"/>
      <c r="CF168" s="27">
        <f t="shared" si="1218"/>
        <v>0</v>
      </c>
      <c r="CG168" s="27">
        <v>3</v>
      </c>
      <c r="CH168" s="27">
        <f t="shared" si="1219"/>
        <v>29765.281000000003</v>
      </c>
      <c r="CI168" s="27"/>
      <c r="CJ168" s="27">
        <f t="shared" si="1220"/>
        <v>0</v>
      </c>
      <c r="CK168" s="27"/>
      <c r="CL168" s="27">
        <f t="shared" si="1221"/>
        <v>0</v>
      </c>
      <c r="CM168" s="27">
        <v>40</v>
      </c>
      <c r="CN168" s="27">
        <f t="shared" si="1222"/>
        <v>640502.36600000004</v>
      </c>
      <c r="CO168" s="27">
        <v>13</v>
      </c>
      <c r="CP168" s="27">
        <f t="shared" si="1223"/>
        <v>239307.69134999995</v>
      </c>
      <c r="CQ168" s="32">
        <v>6</v>
      </c>
      <c r="CR168" s="27">
        <f t="shared" si="1224"/>
        <v>89216.889999999985</v>
      </c>
      <c r="CS168" s="27">
        <v>7</v>
      </c>
      <c r="CT168" s="27">
        <f t="shared" si="1225"/>
        <v>125943.6122</v>
      </c>
      <c r="CU168" s="27"/>
      <c r="CV168" s="27">
        <f t="shared" si="1226"/>
        <v>0</v>
      </c>
      <c r="CW168" s="27">
        <v>15</v>
      </c>
      <c r="CX168" s="27">
        <f t="shared" si="1227"/>
        <v>270379.57274999999</v>
      </c>
      <c r="CY168" s="27">
        <v>10</v>
      </c>
      <c r="CZ168" s="27">
        <f t="shared" si="1228"/>
        <v>179919.446</v>
      </c>
      <c r="DA168" s="27">
        <v>36</v>
      </c>
      <c r="DB168" s="27">
        <f t="shared" si="1229"/>
        <v>648910.97459999996</v>
      </c>
      <c r="DC168" s="27">
        <v>10</v>
      </c>
      <c r="DD168" s="27">
        <f t="shared" si="1230"/>
        <v>148694.81666666665</v>
      </c>
      <c r="DE168" s="27">
        <v>24</v>
      </c>
      <c r="DF168" s="27">
        <f t="shared" si="1231"/>
        <v>367498.47399999999</v>
      </c>
      <c r="DG168" s="27"/>
      <c r="DH168" s="27">
        <f t="shared" si="1232"/>
        <v>0</v>
      </c>
      <c r="DI168" s="27">
        <v>5</v>
      </c>
      <c r="DJ168" s="27">
        <f t="shared" si="1233"/>
        <v>96745.214999999997</v>
      </c>
      <c r="DK168" s="27"/>
      <c r="DL168" s="27">
        <f t="shared" si="1234"/>
        <v>0</v>
      </c>
      <c r="DM168" s="27">
        <v>10</v>
      </c>
      <c r="DN168" s="27">
        <f t="shared" si="1130"/>
        <v>286229.84145833331</v>
      </c>
      <c r="DO168" s="27"/>
      <c r="DP168" s="27">
        <f t="shared" si="1067"/>
        <v>0</v>
      </c>
      <c r="DQ168" s="27">
        <f t="shared" si="1077"/>
        <v>1375</v>
      </c>
      <c r="DR168" s="27">
        <f t="shared" si="1077"/>
        <v>20514780.713416658</v>
      </c>
      <c r="DS168" s="38">
        <f t="shared" si="1078"/>
        <v>1375</v>
      </c>
      <c r="DT168" s="67">
        <f t="shared" si="1069"/>
        <v>1</v>
      </c>
    </row>
    <row r="169" spans="1:124" ht="45" customHeight="1" x14ac:dyDescent="0.25">
      <c r="A169" s="77"/>
      <c r="B169" s="35">
        <v>137</v>
      </c>
      <c r="C169" s="23" t="s">
        <v>294</v>
      </c>
      <c r="D169" s="79">
        <f t="shared" si="1072"/>
        <v>19063</v>
      </c>
      <c r="E169" s="80">
        <v>18530</v>
      </c>
      <c r="F169" s="80">
        <v>18715</v>
      </c>
      <c r="G169" s="36">
        <v>1.91</v>
      </c>
      <c r="H169" s="25">
        <v>1</v>
      </c>
      <c r="I169" s="25">
        <v>1</v>
      </c>
      <c r="J169" s="26"/>
      <c r="K169" s="24">
        <v>1.4</v>
      </c>
      <c r="L169" s="24">
        <v>1.68</v>
      </c>
      <c r="M169" s="24">
        <v>2.23</v>
      </c>
      <c r="N169" s="24">
        <v>2.57</v>
      </c>
      <c r="O169" s="27">
        <v>2</v>
      </c>
      <c r="P169" s="27">
        <f t="shared" si="1184"/>
        <v>106763.75068333333</v>
      </c>
      <c r="Q169" s="27">
        <v>0</v>
      </c>
      <c r="R169" s="27">
        <f t="shared" si="1185"/>
        <v>0</v>
      </c>
      <c r="S169" s="27"/>
      <c r="T169" s="27">
        <f t="shared" si="1186"/>
        <v>0</v>
      </c>
      <c r="U169" s="27"/>
      <c r="V169" s="27">
        <f t="shared" si="1187"/>
        <v>0</v>
      </c>
      <c r="W169" s="27">
        <v>0</v>
      </c>
      <c r="X169" s="27">
        <f t="shared" si="1188"/>
        <v>0</v>
      </c>
      <c r="Y169" s="27">
        <v>0</v>
      </c>
      <c r="Z169" s="27">
        <f t="shared" si="1189"/>
        <v>0</v>
      </c>
      <c r="AA169" s="27"/>
      <c r="AB169" s="27">
        <f t="shared" si="1190"/>
        <v>0</v>
      </c>
      <c r="AC169" s="27"/>
      <c r="AD169" s="27">
        <f t="shared" si="1191"/>
        <v>0</v>
      </c>
      <c r="AE169" s="27">
        <v>0</v>
      </c>
      <c r="AF169" s="27">
        <f t="shared" si="1192"/>
        <v>0</v>
      </c>
      <c r="AG169" s="27">
        <v>0</v>
      </c>
      <c r="AH169" s="27">
        <f t="shared" si="1193"/>
        <v>0</v>
      </c>
      <c r="AI169" s="27"/>
      <c r="AJ169" s="27">
        <f t="shared" si="1194"/>
        <v>0</v>
      </c>
      <c r="AK169" s="27"/>
      <c r="AL169" s="27">
        <f t="shared" si="1195"/>
        <v>0</v>
      </c>
      <c r="AM169" s="44">
        <v>8</v>
      </c>
      <c r="AN169" s="27">
        <f t="shared" si="1196"/>
        <v>424506.27963333332</v>
      </c>
      <c r="AO169" s="31">
        <v>0</v>
      </c>
      <c r="AP169" s="27">
        <f t="shared" si="1197"/>
        <v>0</v>
      </c>
      <c r="AQ169" s="27"/>
      <c r="AR169" s="27">
        <f t="shared" si="1198"/>
        <v>0</v>
      </c>
      <c r="AS169" s="27"/>
      <c r="AT169" s="27">
        <f t="shared" si="1199"/>
        <v>0</v>
      </c>
      <c r="AU169" s="27"/>
      <c r="AV169" s="27">
        <f t="shared" si="1200"/>
        <v>0</v>
      </c>
      <c r="AW169" s="27"/>
      <c r="AX169" s="27">
        <f t="shared" si="1201"/>
        <v>0</v>
      </c>
      <c r="AY169" s="27"/>
      <c r="AZ169" s="27">
        <f t="shared" si="1202"/>
        <v>0</v>
      </c>
      <c r="BA169" s="27"/>
      <c r="BB169" s="27">
        <f t="shared" si="1203"/>
        <v>0</v>
      </c>
      <c r="BC169" s="27"/>
      <c r="BD169" s="27">
        <f t="shared" si="1204"/>
        <v>0</v>
      </c>
      <c r="BE169" s="27"/>
      <c r="BF169" s="27">
        <f t="shared" si="1205"/>
        <v>0</v>
      </c>
      <c r="BG169" s="27"/>
      <c r="BH169" s="27">
        <f t="shared" si="1206"/>
        <v>0</v>
      </c>
      <c r="BI169" s="27"/>
      <c r="BJ169" s="27">
        <f t="shared" si="1207"/>
        <v>0</v>
      </c>
      <c r="BK169" s="27">
        <v>0</v>
      </c>
      <c r="BL169" s="27">
        <f t="shared" si="1208"/>
        <v>0</v>
      </c>
      <c r="BM169" s="27"/>
      <c r="BN169" s="27">
        <f t="shared" si="1235"/>
        <v>0</v>
      </c>
      <c r="BO169" s="37">
        <v>30</v>
      </c>
      <c r="BP169" s="27">
        <f t="shared" si="1210"/>
        <v>1646738.5116000001</v>
      </c>
      <c r="BQ169" s="27"/>
      <c r="BR169" s="27">
        <f t="shared" si="1211"/>
        <v>0</v>
      </c>
      <c r="BS169" s="27"/>
      <c r="BT169" s="27">
        <f t="shared" si="1212"/>
        <v>0</v>
      </c>
      <c r="BU169" s="27"/>
      <c r="BV169" s="27">
        <f t="shared" si="1213"/>
        <v>0</v>
      </c>
      <c r="BW169" s="27"/>
      <c r="BX169" s="27">
        <f t="shared" si="1214"/>
        <v>0</v>
      </c>
      <c r="BY169" s="27"/>
      <c r="BZ169" s="27">
        <f t="shared" si="1215"/>
        <v>0</v>
      </c>
      <c r="CA169" s="27"/>
      <c r="CB169" s="27">
        <f t="shared" si="1216"/>
        <v>0</v>
      </c>
      <c r="CC169" s="27"/>
      <c r="CD169" s="27">
        <f t="shared" si="1217"/>
        <v>0</v>
      </c>
      <c r="CE169" s="27"/>
      <c r="CF169" s="27">
        <f t="shared" si="1218"/>
        <v>0</v>
      </c>
      <c r="CG169" s="27"/>
      <c r="CH169" s="27">
        <f t="shared" si="1219"/>
        <v>0</v>
      </c>
      <c r="CI169" s="27"/>
      <c r="CJ169" s="27">
        <f t="shared" si="1220"/>
        <v>0</v>
      </c>
      <c r="CK169" s="27"/>
      <c r="CL169" s="27">
        <f t="shared" si="1221"/>
        <v>0</v>
      </c>
      <c r="CM169" s="27"/>
      <c r="CN169" s="27">
        <f t="shared" si="1222"/>
        <v>0</v>
      </c>
      <c r="CO169" s="27"/>
      <c r="CP169" s="27">
        <f t="shared" si="1223"/>
        <v>0</v>
      </c>
      <c r="CQ169" s="32"/>
      <c r="CR169" s="27">
        <f t="shared" si="1224"/>
        <v>0</v>
      </c>
      <c r="CS169" s="27"/>
      <c r="CT169" s="27">
        <f t="shared" si="1225"/>
        <v>0</v>
      </c>
      <c r="CU169" s="27"/>
      <c r="CV169" s="27">
        <f t="shared" si="1226"/>
        <v>0</v>
      </c>
      <c r="CW169" s="27"/>
      <c r="CX169" s="27">
        <f t="shared" si="1227"/>
        <v>0</v>
      </c>
      <c r="CY169" s="27"/>
      <c r="CZ169" s="27">
        <f t="shared" si="1228"/>
        <v>0</v>
      </c>
      <c r="DA169" s="27"/>
      <c r="DB169" s="27">
        <f t="shared" si="1229"/>
        <v>0</v>
      </c>
      <c r="DC169" s="27"/>
      <c r="DD169" s="27">
        <f t="shared" si="1230"/>
        <v>0</v>
      </c>
      <c r="DE169" s="27"/>
      <c r="DF169" s="27">
        <f t="shared" si="1231"/>
        <v>0</v>
      </c>
      <c r="DG169" s="27"/>
      <c r="DH169" s="27">
        <f t="shared" si="1232"/>
        <v>0</v>
      </c>
      <c r="DI169" s="27"/>
      <c r="DJ169" s="27">
        <f t="shared" si="1233"/>
        <v>0</v>
      </c>
      <c r="DK169" s="27"/>
      <c r="DL169" s="27">
        <f t="shared" si="1234"/>
        <v>0</v>
      </c>
      <c r="DM169" s="27"/>
      <c r="DN169" s="27">
        <f t="shared" si="1130"/>
        <v>0</v>
      </c>
      <c r="DO169" s="27"/>
      <c r="DP169" s="27">
        <f t="shared" si="1067"/>
        <v>0</v>
      </c>
      <c r="DQ169" s="27">
        <f t="shared" si="1077"/>
        <v>40</v>
      </c>
      <c r="DR169" s="27">
        <f t="shared" si="1077"/>
        <v>2178008.5419166666</v>
      </c>
      <c r="DS169" s="38">
        <f t="shared" si="1078"/>
        <v>40</v>
      </c>
      <c r="DT169" s="67">
        <f t="shared" si="1069"/>
        <v>1</v>
      </c>
    </row>
    <row r="170" spans="1:124" ht="47.25" customHeight="1" x14ac:dyDescent="0.25">
      <c r="A170" s="77"/>
      <c r="B170" s="35">
        <v>138</v>
      </c>
      <c r="C170" s="23" t="s">
        <v>295</v>
      </c>
      <c r="D170" s="79">
        <f t="shared" si="1072"/>
        <v>19063</v>
      </c>
      <c r="E170" s="80">
        <v>18530</v>
      </c>
      <c r="F170" s="80">
        <v>18715</v>
      </c>
      <c r="G170" s="36">
        <v>2.88</v>
      </c>
      <c r="H170" s="25">
        <v>1</v>
      </c>
      <c r="I170" s="25">
        <v>1</v>
      </c>
      <c r="J170" s="26"/>
      <c r="K170" s="24">
        <v>1.4</v>
      </c>
      <c r="L170" s="24">
        <v>1.68</v>
      </c>
      <c r="M170" s="24">
        <v>2.23</v>
      </c>
      <c r="N170" s="24">
        <v>2.57</v>
      </c>
      <c r="O170" s="27"/>
      <c r="P170" s="27">
        <f t="shared" si="1184"/>
        <v>0</v>
      </c>
      <c r="Q170" s="27">
        <v>0</v>
      </c>
      <c r="R170" s="27">
        <f t="shared" si="1185"/>
        <v>0</v>
      </c>
      <c r="S170" s="27"/>
      <c r="T170" s="27">
        <f t="shared" si="1186"/>
        <v>0</v>
      </c>
      <c r="U170" s="27"/>
      <c r="V170" s="27">
        <f t="shared" si="1187"/>
        <v>0</v>
      </c>
      <c r="W170" s="27">
        <v>93</v>
      </c>
      <c r="X170" s="27">
        <f t="shared" si="1188"/>
        <v>7536392.7962399991</v>
      </c>
      <c r="Y170" s="27">
        <v>0</v>
      </c>
      <c r="Z170" s="27">
        <f t="shared" si="1189"/>
        <v>0</v>
      </c>
      <c r="AA170" s="27"/>
      <c r="AB170" s="27">
        <f t="shared" si="1190"/>
        <v>0</v>
      </c>
      <c r="AC170" s="27"/>
      <c r="AD170" s="27">
        <f t="shared" si="1191"/>
        <v>0</v>
      </c>
      <c r="AE170" s="27">
        <v>0</v>
      </c>
      <c r="AF170" s="27">
        <f t="shared" si="1192"/>
        <v>0</v>
      </c>
      <c r="AG170" s="27">
        <v>0</v>
      </c>
      <c r="AH170" s="27">
        <f t="shared" si="1193"/>
        <v>0</v>
      </c>
      <c r="AI170" s="27"/>
      <c r="AJ170" s="27">
        <f t="shared" si="1194"/>
        <v>0</v>
      </c>
      <c r="AK170" s="27"/>
      <c r="AL170" s="27">
        <f t="shared" si="1195"/>
        <v>0</v>
      </c>
      <c r="AM170" s="44">
        <v>0</v>
      </c>
      <c r="AN170" s="27">
        <f t="shared" si="1196"/>
        <v>0</v>
      </c>
      <c r="AO170" s="31">
        <v>0</v>
      </c>
      <c r="AP170" s="27">
        <f t="shared" si="1197"/>
        <v>0</v>
      </c>
      <c r="AQ170" s="27"/>
      <c r="AR170" s="27">
        <f t="shared" si="1198"/>
        <v>0</v>
      </c>
      <c r="AS170" s="27"/>
      <c r="AT170" s="27">
        <f t="shared" si="1199"/>
        <v>0</v>
      </c>
      <c r="AU170" s="27"/>
      <c r="AV170" s="27">
        <f t="shared" si="1200"/>
        <v>0</v>
      </c>
      <c r="AW170" s="27"/>
      <c r="AX170" s="27">
        <f t="shared" si="1201"/>
        <v>0</v>
      </c>
      <c r="AY170" s="27"/>
      <c r="AZ170" s="27">
        <f t="shared" si="1202"/>
        <v>0</v>
      </c>
      <c r="BA170" s="27"/>
      <c r="BB170" s="27">
        <f t="shared" si="1203"/>
        <v>0</v>
      </c>
      <c r="BC170" s="27"/>
      <c r="BD170" s="27">
        <f t="shared" si="1204"/>
        <v>0</v>
      </c>
      <c r="BE170" s="27"/>
      <c r="BF170" s="27">
        <f t="shared" si="1205"/>
        <v>0</v>
      </c>
      <c r="BG170" s="27"/>
      <c r="BH170" s="27">
        <f t="shared" si="1206"/>
        <v>0</v>
      </c>
      <c r="BI170" s="27"/>
      <c r="BJ170" s="27">
        <f t="shared" si="1207"/>
        <v>0</v>
      </c>
      <c r="BK170" s="27">
        <v>0</v>
      </c>
      <c r="BL170" s="27">
        <f t="shared" si="1208"/>
        <v>0</v>
      </c>
      <c r="BM170" s="27"/>
      <c r="BN170" s="27">
        <f t="shared" si="1235"/>
        <v>0</v>
      </c>
      <c r="BO170" s="37"/>
      <c r="BP170" s="27">
        <f t="shared" si="1210"/>
        <v>0</v>
      </c>
      <c r="BQ170" s="27"/>
      <c r="BR170" s="27">
        <f t="shared" si="1211"/>
        <v>0</v>
      </c>
      <c r="BS170" s="27"/>
      <c r="BT170" s="27">
        <f t="shared" si="1212"/>
        <v>0</v>
      </c>
      <c r="BU170" s="27"/>
      <c r="BV170" s="27">
        <f t="shared" si="1213"/>
        <v>0</v>
      </c>
      <c r="BW170" s="27"/>
      <c r="BX170" s="27">
        <f t="shared" si="1214"/>
        <v>0</v>
      </c>
      <c r="BY170" s="27"/>
      <c r="BZ170" s="27">
        <f t="shared" si="1215"/>
        <v>0</v>
      </c>
      <c r="CA170" s="27"/>
      <c r="CB170" s="27">
        <f t="shared" si="1216"/>
        <v>0</v>
      </c>
      <c r="CC170" s="27"/>
      <c r="CD170" s="27">
        <f t="shared" si="1217"/>
        <v>0</v>
      </c>
      <c r="CE170" s="27"/>
      <c r="CF170" s="27">
        <f t="shared" si="1218"/>
        <v>0</v>
      </c>
      <c r="CG170" s="27"/>
      <c r="CH170" s="27">
        <f t="shared" si="1219"/>
        <v>0</v>
      </c>
      <c r="CI170" s="27"/>
      <c r="CJ170" s="27">
        <f t="shared" si="1220"/>
        <v>0</v>
      </c>
      <c r="CK170" s="27"/>
      <c r="CL170" s="27">
        <f t="shared" si="1221"/>
        <v>0</v>
      </c>
      <c r="CM170" s="27"/>
      <c r="CN170" s="27">
        <f t="shared" si="1222"/>
        <v>0</v>
      </c>
      <c r="CO170" s="27"/>
      <c r="CP170" s="27">
        <f t="shared" si="1223"/>
        <v>0</v>
      </c>
      <c r="CQ170" s="32"/>
      <c r="CR170" s="27">
        <f t="shared" si="1224"/>
        <v>0</v>
      </c>
      <c r="CS170" s="27"/>
      <c r="CT170" s="27">
        <f t="shared" si="1225"/>
        <v>0</v>
      </c>
      <c r="CU170" s="27"/>
      <c r="CV170" s="27">
        <f t="shared" si="1226"/>
        <v>0</v>
      </c>
      <c r="CW170" s="27">
        <v>5</v>
      </c>
      <c r="CX170" s="27">
        <f t="shared" si="1227"/>
        <v>519128.77967999992</v>
      </c>
      <c r="CY170" s="27"/>
      <c r="CZ170" s="27">
        <f t="shared" si="1228"/>
        <v>0</v>
      </c>
      <c r="DA170" s="27"/>
      <c r="DB170" s="27">
        <f t="shared" si="1229"/>
        <v>0</v>
      </c>
      <c r="DC170" s="27"/>
      <c r="DD170" s="27">
        <f t="shared" si="1230"/>
        <v>0</v>
      </c>
      <c r="DE170" s="27"/>
      <c r="DF170" s="27">
        <f t="shared" si="1231"/>
        <v>0</v>
      </c>
      <c r="DG170" s="27"/>
      <c r="DH170" s="27">
        <f t="shared" si="1232"/>
        <v>0</v>
      </c>
      <c r="DI170" s="27"/>
      <c r="DJ170" s="27">
        <f t="shared" si="1233"/>
        <v>0</v>
      </c>
      <c r="DK170" s="27"/>
      <c r="DL170" s="27">
        <f t="shared" si="1234"/>
        <v>0</v>
      </c>
      <c r="DM170" s="27"/>
      <c r="DN170" s="27">
        <f t="shared" si="1130"/>
        <v>0</v>
      </c>
      <c r="DO170" s="27"/>
      <c r="DP170" s="27">
        <f t="shared" si="1067"/>
        <v>0</v>
      </c>
      <c r="DQ170" s="27">
        <f t="shared" si="1077"/>
        <v>98</v>
      </c>
      <c r="DR170" s="27">
        <f t="shared" si="1077"/>
        <v>8055521.5759199988</v>
      </c>
      <c r="DS170" s="38">
        <f t="shared" si="1078"/>
        <v>98</v>
      </c>
      <c r="DT170" s="67">
        <f t="shared" si="1069"/>
        <v>1</v>
      </c>
    </row>
    <row r="171" spans="1:124" ht="48" customHeight="1" x14ac:dyDescent="0.25">
      <c r="A171" s="77"/>
      <c r="B171" s="35">
        <v>139</v>
      </c>
      <c r="C171" s="23" t="s">
        <v>296</v>
      </c>
      <c r="D171" s="79">
        <f t="shared" si="1072"/>
        <v>19063</v>
      </c>
      <c r="E171" s="80">
        <v>18530</v>
      </c>
      <c r="F171" s="80">
        <v>18715</v>
      </c>
      <c r="G171" s="36">
        <v>4.25</v>
      </c>
      <c r="H171" s="25">
        <v>1</v>
      </c>
      <c r="I171" s="25">
        <v>1</v>
      </c>
      <c r="J171" s="26"/>
      <c r="K171" s="24">
        <v>1.4</v>
      </c>
      <c r="L171" s="24">
        <v>1.68</v>
      </c>
      <c r="M171" s="24">
        <v>2.23</v>
      </c>
      <c r="N171" s="24">
        <v>2.57</v>
      </c>
      <c r="O171" s="27">
        <v>2</v>
      </c>
      <c r="P171" s="27">
        <f t="shared" si="1184"/>
        <v>237563.3195833333</v>
      </c>
      <c r="Q171" s="27">
        <v>0</v>
      </c>
      <c r="R171" s="27">
        <f t="shared" si="1185"/>
        <v>0</v>
      </c>
      <c r="S171" s="27"/>
      <c r="T171" s="27">
        <f t="shared" si="1186"/>
        <v>0</v>
      </c>
      <c r="U171" s="27"/>
      <c r="V171" s="27">
        <f t="shared" si="1187"/>
        <v>0</v>
      </c>
      <c r="W171" s="27">
        <v>3</v>
      </c>
      <c r="X171" s="27">
        <f t="shared" si="1188"/>
        <v>358755.25743749994</v>
      </c>
      <c r="Y171" s="27">
        <v>0</v>
      </c>
      <c r="Z171" s="27">
        <f t="shared" si="1189"/>
        <v>0</v>
      </c>
      <c r="AA171" s="27"/>
      <c r="AB171" s="27">
        <f t="shared" si="1190"/>
        <v>0</v>
      </c>
      <c r="AC171" s="27"/>
      <c r="AD171" s="27">
        <f t="shared" si="1191"/>
        <v>0</v>
      </c>
      <c r="AE171" s="27">
        <v>0</v>
      </c>
      <c r="AF171" s="27">
        <f t="shared" si="1192"/>
        <v>0</v>
      </c>
      <c r="AG171" s="27">
        <v>0</v>
      </c>
      <c r="AH171" s="27">
        <f t="shared" si="1193"/>
        <v>0</v>
      </c>
      <c r="AI171" s="27"/>
      <c r="AJ171" s="27">
        <f t="shared" si="1194"/>
        <v>0</v>
      </c>
      <c r="AK171" s="27"/>
      <c r="AL171" s="27">
        <f t="shared" si="1195"/>
        <v>0</v>
      </c>
      <c r="AM171" s="44">
        <v>0</v>
      </c>
      <c r="AN171" s="27">
        <f t="shared" si="1196"/>
        <v>0</v>
      </c>
      <c r="AO171" s="31">
        <v>0</v>
      </c>
      <c r="AP171" s="27">
        <f t="shared" si="1197"/>
        <v>0</v>
      </c>
      <c r="AQ171" s="27"/>
      <c r="AR171" s="27">
        <f t="shared" si="1198"/>
        <v>0</v>
      </c>
      <c r="AS171" s="27"/>
      <c r="AT171" s="27">
        <f t="shared" si="1199"/>
        <v>0</v>
      </c>
      <c r="AU171" s="27"/>
      <c r="AV171" s="27">
        <f t="shared" si="1200"/>
        <v>0</v>
      </c>
      <c r="AW171" s="27"/>
      <c r="AX171" s="27">
        <f t="shared" si="1201"/>
        <v>0</v>
      </c>
      <c r="AY171" s="27"/>
      <c r="AZ171" s="27">
        <f t="shared" si="1202"/>
        <v>0</v>
      </c>
      <c r="BA171" s="27"/>
      <c r="BB171" s="27">
        <f t="shared" si="1203"/>
        <v>0</v>
      </c>
      <c r="BC171" s="27"/>
      <c r="BD171" s="27">
        <f t="shared" si="1204"/>
        <v>0</v>
      </c>
      <c r="BE171" s="27"/>
      <c r="BF171" s="27">
        <f t="shared" si="1205"/>
        <v>0</v>
      </c>
      <c r="BG171" s="27"/>
      <c r="BH171" s="27">
        <f t="shared" si="1206"/>
        <v>0</v>
      </c>
      <c r="BI171" s="27"/>
      <c r="BJ171" s="27">
        <f t="shared" si="1207"/>
        <v>0</v>
      </c>
      <c r="BK171" s="27">
        <v>0</v>
      </c>
      <c r="BL171" s="27">
        <f t="shared" si="1208"/>
        <v>0</v>
      </c>
      <c r="BM171" s="27"/>
      <c r="BN171" s="27">
        <f t="shared" si="1235"/>
        <v>0</v>
      </c>
      <c r="BO171" s="37"/>
      <c r="BP171" s="27">
        <f t="shared" si="1210"/>
        <v>0</v>
      </c>
      <c r="BQ171" s="27"/>
      <c r="BR171" s="27">
        <f t="shared" si="1211"/>
        <v>0</v>
      </c>
      <c r="BS171" s="27"/>
      <c r="BT171" s="27">
        <f t="shared" si="1212"/>
        <v>0</v>
      </c>
      <c r="BU171" s="27"/>
      <c r="BV171" s="27">
        <f t="shared" si="1213"/>
        <v>0</v>
      </c>
      <c r="BW171" s="27"/>
      <c r="BX171" s="27">
        <f t="shared" si="1214"/>
        <v>0</v>
      </c>
      <c r="BY171" s="27"/>
      <c r="BZ171" s="27">
        <f t="shared" si="1215"/>
        <v>0</v>
      </c>
      <c r="CA171" s="27"/>
      <c r="CB171" s="27">
        <f t="shared" si="1216"/>
        <v>0</v>
      </c>
      <c r="CC171" s="27"/>
      <c r="CD171" s="27">
        <f t="shared" si="1217"/>
        <v>0</v>
      </c>
      <c r="CE171" s="27"/>
      <c r="CF171" s="27">
        <f t="shared" si="1218"/>
        <v>0</v>
      </c>
      <c r="CG171" s="27"/>
      <c r="CH171" s="27">
        <f t="shared" si="1219"/>
        <v>0</v>
      </c>
      <c r="CI171" s="27"/>
      <c r="CJ171" s="27">
        <f t="shared" si="1220"/>
        <v>0</v>
      </c>
      <c r="CK171" s="27"/>
      <c r="CL171" s="27">
        <f t="shared" si="1221"/>
        <v>0</v>
      </c>
      <c r="CM171" s="27"/>
      <c r="CN171" s="27">
        <f t="shared" si="1222"/>
        <v>0</v>
      </c>
      <c r="CO171" s="27"/>
      <c r="CP171" s="27">
        <f t="shared" si="1223"/>
        <v>0</v>
      </c>
      <c r="CQ171" s="32"/>
      <c r="CR171" s="27">
        <f t="shared" si="1224"/>
        <v>0</v>
      </c>
      <c r="CS171" s="27"/>
      <c r="CT171" s="27">
        <f t="shared" si="1225"/>
        <v>0</v>
      </c>
      <c r="CU171" s="27"/>
      <c r="CV171" s="27">
        <f t="shared" si="1226"/>
        <v>0</v>
      </c>
      <c r="CW171" s="27"/>
      <c r="CX171" s="27">
        <f t="shared" si="1227"/>
        <v>0</v>
      </c>
      <c r="CY171" s="27"/>
      <c r="CZ171" s="27">
        <f t="shared" si="1228"/>
        <v>0</v>
      </c>
      <c r="DA171" s="27"/>
      <c r="DB171" s="27">
        <f t="shared" si="1229"/>
        <v>0</v>
      </c>
      <c r="DC171" s="27"/>
      <c r="DD171" s="27">
        <f t="shared" si="1230"/>
        <v>0</v>
      </c>
      <c r="DE171" s="27"/>
      <c r="DF171" s="27">
        <f t="shared" si="1231"/>
        <v>0</v>
      </c>
      <c r="DG171" s="27"/>
      <c r="DH171" s="27">
        <f t="shared" si="1232"/>
        <v>0</v>
      </c>
      <c r="DI171" s="27"/>
      <c r="DJ171" s="27">
        <f t="shared" si="1233"/>
        <v>0</v>
      </c>
      <c r="DK171" s="27"/>
      <c r="DL171" s="27">
        <f t="shared" si="1234"/>
        <v>0</v>
      </c>
      <c r="DM171" s="27"/>
      <c r="DN171" s="27">
        <f t="shared" si="1130"/>
        <v>0</v>
      </c>
      <c r="DO171" s="27"/>
      <c r="DP171" s="27">
        <f t="shared" si="1067"/>
        <v>0</v>
      </c>
      <c r="DQ171" s="27">
        <f t="shared" si="1077"/>
        <v>5</v>
      </c>
      <c r="DR171" s="27">
        <f t="shared" si="1077"/>
        <v>596318.57702083327</v>
      </c>
      <c r="DS171" s="38">
        <f t="shared" si="1078"/>
        <v>5</v>
      </c>
      <c r="DT171" s="67">
        <f t="shared" si="1069"/>
        <v>1</v>
      </c>
    </row>
    <row r="172" spans="1:124" ht="45" customHeight="1" x14ac:dyDescent="0.25">
      <c r="A172" s="77"/>
      <c r="B172" s="35">
        <v>140</v>
      </c>
      <c r="C172" s="23" t="s">
        <v>297</v>
      </c>
      <c r="D172" s="79">
        <f t="shared" si="1072"/>
        <v>19063</v>
      </c>
      <c r="E172" s="80">
        <v>18530</v>
      </c>
      <c r="F172" s="80">
        <v>18715</v>
      </c>
      <c r="G172" s="36">
        <v>2.56</v>
      </c>
      <c r="H172" s="25">
        <v>1</v>
      </c>
      <c r="I172" s="25">
        <v>1</v>
      </c>
      <c r="J172" s="26"/>
      <c r="K172" s="24">
        <v>1.4</v>
      </c>
      <c r="L172" s="24">
        <v>1.68</v>
      </c>
      <c r="M172" s="24">
        <v>2.23</v>
      </c>
      <c r="N172" s="24">
        <v>2.57</v>
      </c>
      <c r="O172" s="27">
        <v>0</v>
      </c>
      <c r="P172" s="27">
        <f t="shared" si="1184"/>
        <v>0</v>
      </c>
      <c r="Q172" s="27">
        <v>0</v>
      </c>
      <c r="R172" s="27">
        <f t="shared" si="1185"/>
        <v>0</v>
      </c>
      <c r="S172" s="27"/>
      <c r="T172" s="27">
        <f t="shared" si="1186"/>
        <v>0</v>
      </c>
      <c r="U172" s="27"/>
      <c r="V172" s="27">
        <f t="shared" si="1187"/>
        <v>0</v>
      </c>
      <c r="W172" s="27">
        <v>0</v>
      </c>
      <c r="X172" s="27">
        <f t="shared" si="1188"/>
        <v>0</v>
      </c>
      <c r="Y172" s="27">
        <v>0</v>
      </c>
      <c r="Z172" s="27">
        <f t="shared" si="1189"/>
        <v>0</v>
      </c>
      <c r="AA172" s="27"/>
      <c r="AB172" s="27">
        <f t="shared" si="1190"/>
        <v>0</v>
      </c>
      <c r="AC172" s="27"/>
      <c r="AD172" s="27">
        <f t="shared" si="1191"/>
        <v>0</v>
      </c>
      <c r="AE172" s="27">
        <v>0</v>
      </c>
      <c r="AF172" s="27">
        <f t="shared" si="1192"/>
        <v>0</v>
      </c>
      <c r="AG172" s="27">
        <v>0</v>
      </c>
      <c r="AH172" s="27">
        <f t="shared" si="1193"/>
        <v>0</v>
      </c>
      <c r="AI172" s="27"/>
      <c r="AJ172" s="27">
        <f t="shared" si="1194"/>
        <v>0</v>
      </c>
      <c r="AK172" s="27"/>
      <c r="AL172" s="27">
        <f t="shared" si="1195"/>
        <v>0</v>
      </c>
      <c r="AM172" s="44">
        <v>0</v>
      </c>
      <c r="AN172" s="27">
        <f t="shared" si="1196"/>
        <v>0</v>
      </c>
      <c r="AO172" s="31">
        <v>0</v>
      </c>
      <c r="AP172" s="27">
        <f t="shared" si="1197"/>
        <v>0</v>
      </c>
      <c r="AQ172" s="27"/>
      <c r="AR172" s="27">
        <f t="shared" si="1198"/>
        <v>0</v>
      </c>
      <c r="AS172" s="27"/>
      <c r="AT172" s="27">
        <f t="shared" si="1199"/>
        <v>0</v>
      </c>
      <c r="AU172" s="27"/>
      <c r="AV172" s="27">
        <f t="shared" si="1200"/>
        <v>0</v>
      </c>
      <c r="AW172" s="27"/>
      <c r="AX172" s="27">
        <f t="shared" si="1201"/>
        <v>0</v>
      </c>
      <c r="AY172" s="27"/>
      <c r="AZ172" s="27">
        <f t="shared" si="1202"/>
        <v>0</v>
      </c>
      <c r="BA172" s="27"/>
      <c r="BB172" s="27">
        <f t="shared" si="1203"/>
        <v>0</v>
      </c>
      <c r="BC172" s="27"/>
      <c r="BD172" s="27">
        <f t="shared" si="1204"/>
        <v>0</v>
      </c>
      <c r="BE172" s="27"/>
      <c r="BF172" s="27">
        <f t="shared" si="1205"/>
        <v>0</v>
      </c>
      <c r="BG172" s="27"/>
      <c r="BH172" s="27">
        <f t="shared" si="1206"/>
        <v>0</v>
      </c>
      <c r="BI172" s="27"/>
      <c r="BJ172" s="27">
        <f t="shared" si="1207"/>
        <v>0</v>
      </c>
      <c r="BK172" s="27">
        <v>0</v>
      </c>
      <c r="BL172" s="27">
        <f t="shared" si="1208"/>
        <v>0</v>
      </c>
      <c r="BM172" s="27"/>
      <c r="BN172" s="27">
        <f t="shared" si="1235"/>
        <v>0</v>
      </c>
      <c r="BO172" s="37"/>
      <c r="BP172" s="27">
        <f t="shared" si="1210"/>
        <v>0</v>
      </c>
      <c r="BQ172" s="27"/>
      <c r="BR172" s="27">
        <f t="shared" si="1211"/>
        <v>0</v>
      </c>
      <c r="BS172" s="27"/>
      <c r="BT172" s="27">
        <f t="shared" si="1212"/>
        <v>0</v>
      </c>
      <c r="BU172" s="27"/>
      <c r="BV172" s="27">
        <f t="shared" si="1213"/>
        <v>0</v>
      </c>
      <c r="BW172" s="27"/>
      <c r="BX172" s="27">
        <f t="shared" si="1214"/>
        <v>0</v>
      </c>
      <c r="BY172" s="27"/>
      <c r="BZ172" s="27">
        <f t="shared" si="1215"/>
        <v>0</v>
      </c>
      <c r="CA172" s="27"/>
      <c r="CB172" s="27">
        <f t="shared" si="1216"/>
        <v>0</v>
      </c>
      <c r="CC172" s="27"/>
      <c r="CD172" s="27">
        <f t="shared" si="1217"/>
        <v>0</v>
      </c>
      <c r="CE172" s="27"/>
      <c r="CF172" s="27">
        <f t="shared" si="1218"/>
        <v>0</v>
      </c>
      <c r="CG172" s="27"/>
      <c r="CH172" s="27">
        <f t="shared" si="1219"/>
        <v>0</v>
      </c>
      <c r="CI172" s="27"/>
      <c r="CJ172" s="27">
        <f t="shared" si="1220"/>
        <v>0</v>
      </c>
      <c r="CK172" s="27"/>
      <c r="CL172" s="27">
        <f t="shared" si="1221"/>
        <v>0</v>
      </c>
      <c r="CM172" s="27"/>
      <c r="CN172" s="27">
        <f t="shared" si="1222"/>
        <v>0</v>
      </c>
      <c r="CO172" s="27"/>
      <c r="CP172" s="27">
        <f t="shared" si="1223"/>
        <v>0</v>
      </c>
      <c r="CQ172" s="32"/>
      <c r="CR172" s="27">
        <f t="shared" si="1224"/>
        <v>0</v>
      </c>
      <c r="CS172" s="27"/>
      <c r="CT172" s="27">
        <f t="shared" si="1225"/>
        <v>0</v>
      </c>
      <c r="CU172" s="27"/>
      <c r="CV172" s="27">
        <f t="shared" si="1226"/>
        <v>0</v>
      </c>
      <c r="CW172" s="27"/>
      <c r="CX172" s="27">
        <f t="shared" si="1227"/>
        <v>0</v>
      </c>
      <c r="CY172" s="27"/>
      <c r="CZ172" s="27">
        <f t="shared" si="1228"/>
        <v>0</v>
      </c>
      <c r="DA172" s="27"/>
      <c r="DB172" s="27">
        <f t="shared" si="1229"/>
        <v>0</v>
      </c>
      <c r="DC172" s="27"/>
      <c r="DD172" s="27">
        <f t="shared" si="1230"/>
        <v>0</v>
      </c>
      <c r="DE172" s="27"/>
      <c r="DF172" s="27">
        <f t="shared" si="1231"/>
        <v>0</v>
      </c>
      <c r="DG172" s="27"/>
      <c r="DH172" s="27">
        <f t="shared" si="1232"/>
        <v>0</v>
      </c>
      <c r="DI172" s="27"/>
      <c r="DJ172" s="27">
        <f t="shared" si="1233"/>
        <v>0</v>
      </c>
      <c r="DK172" s="27"/>
      <c r="DL172" s="27">
        <f t="shared" si="1234"/>
        <v>0</v>
      </c>
      <c r="DM172" s="27"/>
      <c r="DN172" s="27">
        <f t="shared" si="1130"/>
        <v>0</v>
      </c>
      <c r="DO172" s="27"/>
      <c r="DP172" s="27">
        <f t="shared" si="1067"/>
        <v>0</v>
      </c>
      <c r="DQ172" s="27">
        <f t="shared" si="1077"/>
        <v>0</v>
      </c>
      <c r="DR172" s="27">
        <f t="shared" si="1077"/>
        <v>0</v>
      </c>
      <c r="DS172" s="38">
        <f t="shared" si="1078"/>
        <v>0</v>
      </c>
      <c r="DT172" s="67" t="e">
        <f t="shared" si="1069"/>
        <v>#DIV/0!</v>
      </c>
    </row>
    <row r="173" spans="1:124" ht="45" customHeight="1" x14ac:dyDescent="0.25">
      <c r="A173" s="77"/>
      <c r="B173" s="35">
        <v>141</v>
      </c>
      <c r="C173" s="23" t="s">
        <v>298</v>
      </c>
      <c r="D173" s="79">
        <f t="shared" si="1072"/>
        <v>19063</v>
      </c>
      <c r="E173" s="80">
        <v>18530</v>
      </c>
      <c r="F173" s="80">
        <v>18715</v>
      </c>
      <c r="G173" s="36">
        <v>3.6</v>
      </c>
      <c r="H173" s="25">
        <v>1</v>
      </c>
      <c r="I173" s="25">
        <v>1</v>
      </c>
      <c r="J173" s="26"/>
      <c r="K173" s="24">
        <v>1.4</v>
      </c>
      <c r="L173" s="24">
        <v>1.68</v>
      </c>
      <c r="M173" s="24">
        <v>2.23</v>
      </c>
      <c r="N173" s="24">
        <v>2.57</v>
      </c>
      <c r="O173" s="27">
        <v>6</v>
      </c>
      <c r="P173" s="27">
        <f t="shared" si="1184"/>
        <v>603690.31799999997</v>
      </c>
      <c r="Q173" s="27">
        <v>0</v>
      </c>
      <c r="R173" s="27">
        <f t="shared" si="1185"/>
        <v>0</v>
      </c>
      <c r="S173" s="27"/>
      <c r="T173" s="27">
        <f t="shared" si="1186"/>
        <v>0</v>
      </c>
      <c r="U173" s="27"/>
      <c r="V173" s="27">
        <f t="shared" si="1187"/>
        <v>0</v>
      </c>
      <c r="W173" s="27">
        <v>72</v>
      </c>
      <c r="X173" s="27">
        <f t="shared" si="1188"/>
        <v>7293283.3512000004</v>
      </c>
      <c r="Y173" s="27">
        <v>0</v>
      </c>
      <c r="Z173" s="27">
        <f t="shared" si="1189"/>
        <v>0</v>
      </c>
      <c r="AA173" s="27"/>
      <c r="AB173" s="27">
        <f t="shared" si="1190"/>
        <v>0</v>
      </c>
      <c r="AC173" s="27"/>
      <c r="AD173" s="27">
        <f t="shared" si="1191"/>
        <v>0</v>
      </c>
      <c r="AE173" s="27">
        <v>0</v>
      </c>
      <c r="AF173" s="27">
        <f t="shared" si="1192"/>
        <v>0</v>
      </c>
      <c r="AG173" s="27">
        <v>0</v>
      </c>
      <c r="AH173" s="27">
        <f t="shared" si="1193"/>
        <v>0</v>
      </c>
      <c r="AI173" s="27"/>
      <c r="AJ173" s="27">
        <f t="shared" si="1194"/>
        <v>0</v>
      </c>
      <c r="AK173" s="27"/>
      <c r="AL173" s="27">
        <f t="shared" si="1195"/>
        <v>0</v>
      </c>
      <c r="AM173" s="44">
        <v>0</v>
      </c>
      <c r="AN173" s="27">
        <f t="shared" si="1196"/>
        <v>0</v>
      </c>
      <c r="AO173" s="31">
        <v>3</v>
      </c>
      <c r="AP173" s="27">
        <f t="shared" si="1197"/>
        <v>348897.71952000004</v>
      </c>
      <c r="AQ173" s="27"/>
      <c r="AR173" s="27">
        <f t="shared" si="1198"/>
        <v>0</v>
      </c>
      <c r="AS173" s="27"/>
      <c r="AT173" s="27">
        <f t="shared" si="1199"/>
        <v>0</v>
      </c>
      <c r="AU173" s="27">
        <v>5</v>
      </c>
      <c r="AV173" s="27">
        <f t="shared" si="1200"/>
        <v>600087.41100000008</v>
      </c>
      <c r="AW173" s="27"/>
      <c r="AX173" s="27">
        <f t="shared" si="1201"/>
        <v>0</v>
      </c>
      <c r="AY173" s="27"/>
      <c r="AZ173" s="27">
        <f t="shared" si="1202"/>
        <v>0</v>
      </c>
      <c r="BA173" s="27"/>
      <c r="BB173" s="27">
        <f t="shared" si="1203"/>
        <v>0</v>
      </c>
      <c r="BC173" s="27"/>
      <c r="BD173" s="27">
        <f t="shared" si="1204"/>
        <v>0</v>
      </c>
      <c r="BE173" s="27"/>
      <c r="BF173" s="27">
        <f t="shared" si="1205"/>
        <v>0</v>
      </c>
      <c r="BG173" s="27"/>
      <c r="BH173" s="27">
        <f t="shared" si="1206"/>
        <v>0</v>
      </c>
      <c r="BI173" s="27"/>
      <c r="BJ173" s="27">
        <f t="shared" si="1207"/>
        <v>0</v>
      </c>
      <c r="BK173" s="27">
        <v>3</v>
      </c>
      <c r="BL173" s="27">
        <f t="shared" si="1208"/>
        <v>303886.8063</v>
      </c>
      <c r="BM173" s="27"/>
      <c r="BN173" s="27">
        <f t="shared" si="1235"/>
        <v>0</v>
      </c>
      <c r="BO173" s="37"/>
      <c r="BP173" s="27">
        <f t="shared" si="1210"/>
        <v>0</v>
      </c>
      <c r="BQ173" s="27"/>
      <c r="BR173" s="27">
        <f t="shared" si="1211"/>
        <v>0</v>
      </c>
      <c r="BS173" s="27"/>
      <c r="BT173" s="27">
        <f t="shared" si="1212"/>
        <v>0</v>
      </c>
      <c r="BU173" s="27"/>
      <c r="BV173" s="27">
        <f t="shared" si="1213"/>
        <v>0</v>
      </c>
      <c r="BW173" s="27"/>
      <c r="BX173" s="27">
        <f t="shared" si="1214"/>
        <v>0</v>
      </c>
      <c r="BY173" s="27"/>
      <c r="BZ173" s="27">
        <f t="shared" si="1215"/>
        <v>0</v>
      </c>
      <c r="CA173" s="27"/>
      <c r="CB173" s="27">
        <f t="shared" si="1216"/>
        <v>0</v>
      </c>
      <c r="CC173" s="27"/>
      <c r="CD173" s="27">
        <f t="shared" si="1217"/>
        <v>0</v>
      </c>
      <c r="CE173" s="27"/>
      <c r="CF173" s="27">
        <f t="shared" si="1218"/>
        <v>0</v>
      </c>
      <c r="CG173" s="27"/>
      <c r="CH173" s="27">
        <f t="shared" si="1219"/>
        <v>0</v>
      </c>
      <c r="CI173" s="27"/>
      <c r="CJ173" s="27">
        <f t="shared" si="1220"/>
        <v>0</v>
      </c>
      <c r="CK173" s="27"/>
      <c r="CL173" s="27">
        <f t="shared" si="1221"/>
        <v>0</v>
      </c>
      <c r="CM173" s="27"/>
      <c r="CN173" s="27">
        <f t="shared" si="1222"/>
        <v>0</v>
      </c>
      <c r="CO173" s="27"/>
      <c r="CP173" s="27">
        <f t="shared" si="1223"/>
        <v>0</v>
      </c>
      <c r="CQ173" s="32"/>
      <c r="CR173" s="27">
        <f t="shared" si="1224"/>
        <v>0</v>
      </c>
      <c r="CS173" s="27"/>
      <c r="CT173" s="27">
        <f t="shared" si="1225"/>
        <v>0</v>
      </c>
      <c r="CU173" s="27"/>
      <c r="CV173" s="27">
        <f t="shared" si="1226"/>
        <v>0</v>
      </c>
      <c r="CW173" s="27"/>
      <c r="CX173" s="27">
        <f t="shared" si="1227"/>
        <v>0</v>
      </c>
      <c r="CY173" s="27"/>
      <c r="CZ173" s="27">
        <f t="shared" si="1228"/>
        <v>0</v>
      </c>
      <c r="DA173" s="27"/>
      <c r="DB173" s="27">
        <f t="shared" si="1229"/>
        <v>0</v>
      </c>
      <c r="DC173" s="27"/>
      <c r="DD173" s="27">
        <f t="shared" si="1230"/>
        <v>0</v>
      </c>
      <c r="DE173" s="27"/>
      <c r="DF173" s="27">
        <f t="shared" si="1231"/>
        <v>0</v>
      </c>
      <c r="DG173" s="27"/>
      <c r="DH173" s="27">
        <f t="shared" si="1232"/>
        <v>0</v>
      </c>
      <c r="DI173" s="27"/>
      <c r="DJ173" s="27">
        <f t="shared" si="1233"/>
        <v>0</v>
      </c>
      <c r="DK173" s="27"/>
      <c r="DL173" s="27">
        <f t="shared" si="1234"/>
        <v>0</v>
      </c>
      <c r="DM173" s="27"/>
      <c r="DN173" s="27">
        <f t="shared" si="1130"/>
        <v>0</v>
      </c>
      <c r="DO173" s="27"/>
      <c r="DP173" s="27">
        <f t="shared" si="1067"/>
        <v>0</v>
      </c>
      <c r="DQ173" s="27">
        <f t="shared" si="1077"/>
        <v>89</v>
      </c>
      <c r="DR173" s="27">
        <f t="shared" si="1077"/>
        <v>9149845.6060199998</v>
      </c>
      <c r="DS173" s="38">
        <f t="shared" si="1078"/>
        <v>89</v>
      </c>
      <c r="DT173" s="67">
        <f t="shared" si="1069"/>
        <v>1</v>
      </c>
    </row>
    <row r="174" spans="1:124" ht="34.5" customHeight="1" x14ac:dyDescent="0.25">
      <c r="A174" s="77">
        <v>1</v>
      </c>
      <c r="B174" s="35">
        <v>142</v>
      </c>
      <c r="C174" s="23" t="s">
        <v>299</v>
      </c>
      <c r="D174" s="79">
        <f t="shared" si="1072"/>
        <v>19063</v>
      </c>
      <c r="E174" s="80">
        <v>18530</v>
      </c>
      <c r="F174" s="80">
        <v>18715</v>
      </c>
      <c r="G174" s="36">
        <v>4.2699999999999996</v>
      </c>
      <c r="H174" s="25">
        <v>1</v>
      </c>
      <c r="I174" s="25">
        <v>1</v>
      </c>
      <c r="J174" s="26"/>
      <c r="K174" s="24">
        <v>1.4</v>
      </c>
      <c r="L174" s="24">
        <v>1.68</v>
      </c>
      <c r="M174" s="24">
        <v>2.23</v>
      </c>
      <c r="N174" s="24">
        <v>2.57</v>
      </c>
      <c r="O174" s="27">
        <v>106</v>
      </c>
      <c r="P174" s="27">
        <f t="shared" ref="P174:P177" si="1236">(O174/12*5*$D174*$G174*$H174*$K174*P$11)+(O174/12*4*$E174*$G174*$I174*$K174)+(O174/12*3*$F174*$G174*$I174*$K174)</f>
        <v>11962234.007849999</v>
      </c>
      <c r="Q174" s="27">
        <v>0</v>
      </c>
      <c r="R174" s="27">
        <f t="shared" ref="R174:R177" si="1237">(Q174/12*5*$D174*$G174*$H174*$K174*R$11)+(Q174/12*4*$E174*$G174*$I174*$K174)+(Q174/12*3*$F174*$G174*$I174*$K174)</f>
        <v>0</v>
      </c>
      <c r="S174" s="27">
        <v>0</v>
      </c>
      <c r="T174" s="27">
        <f t="shared" ref="T174:T177" si="1238">(S174/12*5*$D174*$G174*$H174*$K174*T$11)+(S174/12*4*$E174*$G174*$I174*$K174)+(S174/12*3*$F174*$G174*$I174*$K174)</f>
        <v>0</v>
      </c>
      <c r="U174" s="27"/>
      <c r="V174" s="27">
        <f t="shared" ref="V174:V177" si="1239">(U174/12*5*$D174*$G174*$H174*$K174*V$11)+(U174/12*4*$E174*$G174*$I174*$K174)+(U174/12*3*$F174*$G174*$I174*$K174)</f>
        <v>0</v>
      </c>
      <c r="W174" s="27">
        <v>0</v>
      </c>
      <c r="X174" s="27">
        <f t="shared" ref="X174:X177" si="1240">(W174/12*5*$D174*$G174*$H174*$K174*X$11)+(W174/12*4*$E174*$G174*$I174*$K174)+(W174/12*3*$F174*$G174*$I174*$K174)</f>
        <v>0</v>
      </c>
      <c r="Y174" s="27">
        <v>0</v>
      </c>
      <c r="Z174" s="27">
        <f t="shared" ref="Z174:Z177" si="1241">(Y174/12*5*$D174*$G174*$H174*$K174*Z$11)+(Y174/12*4*$E174*$G174*$I174*$K174)+(Y174/12*3*$F174*$G174*$I174*$K174)</f>
        <v>0</v>
      </c>
      <c r="AA174" s="27">
        <v>0</v>
      </c>
      <c r="AB174" s="27">
        <f t="shared" ref="AB174:AB177" si="1242">(AA174/12*5*$D174*$G174*$H174*$K174*AB$11)+(AA174/12*4*$E174*$G174*$I174*$K174)+(AA174/12*3*$F174*$G174*$I174*$K174)</f>
        <v>0</v>
      </c>
      <c r="AC174" s="27">
        <v>0</v>
      </c>
      <c r="AD174" s="27">
        <f t="shared" ref="AD174:AD177" si="1243">(AC174/12*5*$D174*$G174*$H174*$K174*AD$11)+(AC174/12*4*$E174*$G174*$I174*$K174)+(AC174/12*3*$F174*$G174*$I174*$K174)</f>
        <v>0</v>
      </c>
      <c r="AE174" s="27">
        <v>0</v>
      </c>
      <c r="AF174" s="27">
        <f t="shared" ref="AF174:AF177" si="1244">(AE174/12*5*$D174*$G174*$H174*$K174*AF$11)+(AE174/12*4*$E174*$G174*$I174*$K174)+(AE174/12*3*$F174*$G174*$I174*$K174)</f>
        <v>0</v>
      </c>
      <c r="AG174" s="27">
        <v>0</v>
      </c>
      <c r="AH174" s="27">
        <f t="shared" ref="AH174:AH177" si="1245">(AG174/12*5*$D174*$G174*$H174*$K174*AH$11)+(AG174/12*4*$E174*$G174*$I174*$K174)+(AG174/12*3*$F174*$G174*$I174*$K174)</f>
        <v>0</v>
      </c>
      <c r="AI174" s="27">
        <v>0</v>
      </c>
      <c r="AJ174" s="27">
        <f t="shared" ref="AJ174:AJ177" si="1246">(AI174/12*5*$D174*$G174*$H174*$K174*AJ$11)+(AI174/12*4*$E174*$G174*$I174*$K174)+(AI174/12*3*$F174*$G174*$I174*$K174)</f>
        <v>0</v>
      </c>
      <c r="AK174" s="27"/>
      <c r="AL174" s="27">
        <f t="shared" ref="AL174:AL177" si="1247">(AK174/12*5*$D174*$G174*$H174*$K174*AL$11)+(AK174/12*4*$E174*$G174*$I174*$K174)+(AK174/12*3*$F174*$G174*$I174*$K174)</f>
        <v>0</v>
      </c>
      <c r="AM174" s="44">
        <v>0</v>
      </c>
      <c r="AN174" s="27">
        <f t="shared" ref="AN174:AN177" si="1248">(AM174/12*5*$D174*$G174*$H174*$K174*AN$11)+(AM174/12*4*$E174*$G174*$I174*$K174)+(AM174/12*3*$F174*$G174*$I174*$K174)</f>
        <v>0</v>
      </c>
      <c r="AO174" s="31">
        <v>0</v>
      </c>
      <c r="AP174" s="27">
        <f t="shared" ref="AP174:AP177" si="1249">(AO174/12*5*$D174*$G174*$H174*$L174*AP$11)+(AO174/12*4*$E174*$G174*$I174*$L174)+(AO174/12*3*$F174*$G174*$I174*$L174)</f>
        <v>0</v>
      </c>
      <c r="AQ174" s="27">
        <v>0</v>
      </c>
      <c r="AR174" s="27">
        <f t="shared" ref="AR174:AR177" si="1250">(AQ174/12*5*$D174*$G174*$H174*$L174*AR$11)+(AQ174/12*4*$E174*$G174*$I174*$L174)+(AQ174/12*3*$F174*$G174*$I174*$L174)</f>
        <v>0</v>
      </c>
      <c r="AS174" s="27"/>
      <c r="AT174" s="27">
        <f t="shared" ref="AT174:AT177" si="1251">(AS174/12*5*$D174*$G174*$H174*$L174*AT$11)+(AS174/12*4*$E174*$G174*$I174*$L174)+(AS174/12*3*$F174*$G174*$I174*$L174)</f>
        <v>0</v>
      </c>
      <c r="AU174" s="27"/>
      <c r="AV174" s="27">
        <f t="shared" ref="AV174:AV177" si="1252">(AU174/12*5*$D174*$G174*$H174*$L174*AV$11)+(AU174/12*4*$E174*$G174*$I174*$L174)+(AU174/12*3*$F174*$G174*$I174*$L174)</f>
        <v>0</v>
      </c>
      <c r="AW174" s="27"/>
      <c r="AX174" s="27">
        <f t="shared" ref="AX174:AX177" si="1253">(AW174/12*5*$D174*$G174*$H174*$K174*AX$11)+(AW174/12*4*$E174*$G174*$I174*$K174)+(AW174/12*3*$F174*$G174*$I174*$K174)</f>
        <v>0</v>
      </c>
      <c r="AY174" s="27"/>
      <c r="AZ174" s="27">
        <f t="shared" ref="AZ174:AZ177" si="1254">(AY174/12*5*$D174*$G174*$H174*$K174*AZ$11)+(AY174/12*4*$E174*$G174*$I174*$K174)+(AY174/12*3*$F174*$G174*$I174*$K174)</f>
        <v>0</v>
      </c>
      <c r="BA174" s="27">
        <v>0</v>
      </c>
      <c r="BB174" s="27">
        <f t="shared" ref="BB174:BB177" si="1255">(BA174/12*5*$D174*$G174*$H174*$L174*BB$11)+(BA174/12*4*$E174*$G174*$I174*$L174)+(BA174/12*3*$F174*$G174*$I174*$L174)</f>
        <v>0</v>
      </c>
      <c r="BC174" s="27">
        <v>0</v>
      </c>
      <c r="BD174" s="27">
        <f t="shared" ref="BD174:BD177" si="1256">(BC174/12*5*$D174*$G174*$H174*$K174*BD$11)+(BC174/12*4*$E174*$G174*$I174*$K174)+(BC174/12*3*$F174*$G174*$I174*$K174)</f>
        <v>0</v>
      </c>
      <c r="BE174" s="27">
        <v>0</v>
      </c>
      <c r="BF174" s="27">
        <f t="shared" ref="BF174:BF177" si="1257">(BE174/12*5*$D174*$G174*$H174*$K174*BF$11)+(BE174/12*4*$E174*$G174*$I174*$K174)+(BE174/12*3*$F174*$G174*$I174*$K174)</f>
        <v>0</v>
      </c>
      <c r="BG174" s="27">
        <v>0</v>
      </c>
      <c r="BH174" s="27">
        <f t="shared" ref="BH174:BH177" si="1258">(BG174/12*5*$D174*$G174*$H174*$K174*BH$11)+(BG174/12*4*$E174*$G174*$I174*$K174)+(BG174/12*3*$F174*$G174*$I174*$K174)</f>
        <v>0</v>
      </c>
      <c r="BI174" s="27">
        <v>0</v>
      </c>
      <c r="BJ174" s="27">
        <f t="shared" ref="BJ174:BJ177" si="1259">(BI174/12*5*$D174*$G174*$H174*$L174*BJ$11)+(BI174/12*4*$E174*$G174*$I174*$L174)+(BI174/12*3*$F174*$G174*$I174*$L174)</f>
        <v>0</v>
      </c>
      <c r="BK174" s="27">
        <v>0</v>
      </c>
      <c r="BL174" s="27">
        <f t="shared" ref="BL174:BL177" si="1260">(BK174/12*5*$D174*$G174*$H174*$K174*BL$11)+(BK174/12*4*$E174*$G174*$I174*$K174)+(BK174/12*3*$F174*$G174*$I174*$K174)</f>
        <v>0</v>
      </c>
      <c r="BM174" s="27">
        <v>0</v>
      </c>
      <c r="BN174" s="27">
        <f t="shared" ref="BN174:BN177" si="1261">(BM174/12*5*$D174*$G174*$H174*$K174*BN$11)+(BM174/12*4*$E174*$G174*$I174*$K174)+(BM174/12*3*$F174*$G174*$I174*$K174)</f>
        <v>0</v>
      </c>
      <c r="BO174" s="37">
        <v>0</v>
      </c>
      <c r="BP174" s="27">
        <f t="shared" ref="BP174:BP177" si="1262">(BO174/12*5*$D174*$G174*$H174*$L174*BP$11)+(BO174/12*4*$E174*$G174*$I174*$L174)+(BO174/12*3*$F174*$G174*$I174*$L174)</f>
        <v>0</v>
      </c>
      <c r="BQ174" s="27">
        <v>0</v>
      </c>
      <c r="BR174" s="27">
        <f t="shared" ref="BR174:BR177" si="1263">(BQ174/12*5*$D174*$G174*$H174*$L174*BR$11)+(BQ174/12*4*$E174*$G174*$I174*$L174)+(BQ174/12*3*$F174*$G174*$I174*$L174)</f>
        <v>0</v>
      </c>
      <c r="BS174" s="27">
        <v>0</v>
      </c>
      <c r="BT174" s="27">
        <f t="shared" ref="BT174:BT177" si="1264">(BS174/12*5*$D174*$G174*$H174*$K174*BT$11)+(BS174/12*4*$E174*$G174*$I174*$K174)+(BS174/12*3*$F174*$G174*$I174*$K174)</f>
        <v>0</v>
      </c>
      <c r="BU174" s="27">
        <v>0</v>
      </c>
      <c r="BV174" s="27">
        <f t="shared" ref="BV174:BV177" si="1265">(BU174/12*5*$D174*$G174*$H174*$K174*BV$11)+(BU174/12*4*$E174*$G174*$I174*$K174)+(BU174/12*3*$F174*$G174*$I174*$K174)</f>
        <v>0</v>
      </c>
      <c r="BW174" s="27">
        <v>0</v>
      </c>
      <c r="BX174" s="27">
        <f t="shared" ref="BX174:BX177" si="1266">(BW174/12*5*$D174*$G174*$H174*$L174*BX$11)+(BW174/12*4*$E174*$G174*$I174*$L174)+(BW174/12*3*$F174*$G174*$I174*$L174)</f>
        <v>0</v>
      </c>
      <c r="BY174" s="27"/>
      <c r="BZ174" s="27">
        <f t="shared" ref="BZ174:BZ177" si="1267">(BY174/12*5*$D174*$G174*$H174*$L174*BZ$11)+(BY174/12*4*$E174*$G174*$I174*$L174)+(BY174/12*3*$F174*$G174*$I174*$L174)</f>
        <v>0</v>
      </c>
      <c r="CA174" s="27">
        <v>0</v>
      </c>
      <c r="CB174" s="27">
        <f t="shared" ref="CB174:CB177" si="1268">(CA174/12*5*$D174*$G174*$H174*$K174*CB$11)+(CA174/12*4*$E174*$G174*$I174*$K174)+(CA174/12*3*$F174*$G174*$I174*$K174)</f>
        <v>0</v>
      </c>
      <c r="CC174" s="27">
        <v>0</v>
      </c>
      <c r="CD174" s="27">
        <f t="shared" ref="CD174:CD177" si="1269">(CC174/12*5*$D174*$G174*$H174*$L174*CD$11)+(CC174/12*4*$E174*$G174*$I174*$L174)+(CC174/12*3*$F174*$G174*$I174*$L174)</f>
        <v>0</v>
      </c>
      <c r="CE174" s="27">
        <v>0</v>
      </c>
      <c r="CF174" s="27">
        <f t="shared" ref="CF174:CF177" si="1270">(CE174/12*5*$D174*$G174*$H174*$K174*CF$11)+(CE174/12*4*$E174*$G174*$I174*$K174)+(CE174/12*3*$F174*$G174*$I174*$K174)</f>
        <v>0</v>
      </c>
      <c r="CG174" s="27"/>
      <c r="CH174" s="27">
        <f t="shared" ref="CH174:CH177" si="1271">(CG174/12*5*$D174*$G174*$H174*$K174*CH$11)+(CG174/12*4*$E174*$G174*$I174*$K174)+(CG174/12*3*$F174*$G174*$I174*$K174)</f>
        <v>0</v>
      </c>
      <c r="CI174" s="27"/>
      <c r="CJ174" s="27">
        <f t="shared" ref="CJ174:CJ177" si="1272">(CI174/12*5*$D174*$G174*$H174*$K174*CJ$11)+(CI174/12*4*$E174*$G174*$I174*$K174)+(CI174/12*3*$F174*$G174*$I174*$K174)</f>
        <v>0</v>
      </c>
      <c r="CK174" s="27"/>
      <c r="CL174" s="27">
        <f t="shared" ref="CL174:CL177" si="1273">(CK174/12*5*$D174*$G174*$H174*$K174*CL$11)+(CK174/12*4*$E174*$G174*$I174*$K174)+(CK174/12*3*$F174*$G174*$I174*$K174)</f>
        <v>0</v>
      </c>
      <c r="CM174" s="27"/>
      <c r="CN174" s="27">
        <f t="shared" ref="CN174:CN177" si="1274">(CM174/12*5*$D174*$G174*$H174*$L174*CN$11)+(CM174/12*4*$E174*$G174*$I174*$L174)+(CM174/12*3*$F174*$G174*$I174*$L174)</f>
        <v>0</v>
      </c>
      <c r="CO174" s="27"/>
      <c r="CP174" s="27">
        <f t="shared" ref="CP174:CP177" si="1275">(CO174/12*5*$D174*$G174*$H174*$L174*CP$11)+(CO174/12*4*$E174*$G174*$I174*$L174)+(CO174/12*3*$F174*$G174*$I174*$L174)</f>
        <v>0</v>
      </c>
      <c r="CQ174" s="32"/>
      <c r="CR174" s="27">
        <f t="shared" ref="CR174:CR177" si="1276">(CQ174/12*5*$D174*$G174*$H174*$K174*CR$11)+(CQ174/12*4*$E174*$G174*$I174*$K174)+(CQ174/12*3*$F174*$G174*$I174*$K174)</f>
        <v>0</v>
      </c>
      <c r="CS174" s="27"/>
      <c r="CT174" s="27">
        <f t="shared" ref="CT174:CT177" si="1277">(CS174/12*5*$D174*$G174*$H174*$L174*CT$11)+(CS174/12*4*$E174*$G174*$I174*$L174)+(CS174/12*3*$F174*$G174*$I174*$L174)</f>
        <v>0</v>
      </c>
      <c r="CU174" s="27"/>
      <c r="CV174" s="27">
        <f t="shared" ref="CV174:CV177" si="1278">(CU174/12*5*$D174*$G174*$H174*$L174*CV$11)+(CU174/12*4*$E174*$G174*$I174*$L174)+(CU174/12*3*$F174*$G174*$I174*$L174)</f>
        <v>0</v>
      </c>
      <c r="CW174" s="27"/>
      <c r="CX174" s="27">
        <f t="shared" ref="CX174:CX177" si="1279">(CW174/12*5*$D174*$G174*$H174*$L174*CX$11)+(CW174/12*4*$E174*$G174*$I174*$L174)+(CW174/12*3*$F174*$G174*$I174*$L174)</f>
        <v>0</v>
      </c>
      <c r="CY174" s="27"/>
      <c r="CZ174" s="27">
        <f t="shared" ref="CZ174:CZ177" si="1280">(CY174/12*5*$D174*$G174*$H174*$L174*CZ$11)+(CY174/12*4*$E174*$G174*$I174*$L174)+(CY174/12*3*$F174*$G174*$I174*$L174)</f>
        <v>0</v>
      </c>
      <c r="DA174" s="27"/>
      <c r="DB174" s="27">
        <f t="shared" ref="DB174:DB177" si="1281">(DA174/12*5*$D174*$G174*$H174*$L174*DB$11)+(DA174/12*4*$E174*$G174*$I174*$L174)+(DA174/12*3*$F174*$G174*$I174*$L174)</f>
        <v>0</v>
      </c>
      <c r="DC174" s="27"/>
      <c r="DD174" s="27">
        <f t="shared" ref="DD174:DD177" si="1282">(DC174/12*5*$D174*$G174*$H174*$K174*DD$11)+(DC174/12*4*$E174*$G174*$I174*$K174)+(DC174/12*3*$F174*$G174*$I174*$K174)</f>
        <v>0</v>
      </c>
      <c r="DE174" s="27"/>
      <c r="DF174" s="27">
        <f t="shared" ref="DF174:DF177" si="1283">(DE174/12*5*$D174*$G174*$H174*$K174*DF$11)+(DE174/12*4*$E174*$G174*$I174*$K174)+(DE174/12*3*$F174*$G174*$I174*$K174)</f>
        <v>0</v>
      </c>
      <c r="DG174" s="27"/>
      <c r="DH174" s="27">
        <f t="shared" ref="DH174:DH177" si="1284">(DG174/12*5*$D174*$G174*$H174*$L174*DH$11)+(DG174/12*4*$E174*$G174*$I174*$L174)+(DG174/12*3*$F174*$G174*$I174*$L174)</f>
        <v>0</v>
      </c>
      <c r="DI174" s="27"/>
      <c r="DJ174" s="27">
        <f t="shared" ref="DJ174:DJ177" si="1285">(DI174/12*5*$D174*$G174*$H174*$L174*DJ$11)+(DI174/12*4*$E174*$G174*$I174*$L174)+(DI174/12*3*$F174*$G174*$I174*$L174)</f>
        <v>0</v>
      </c>
      <c r="DK174" s="27"/>
      <c r="DL174" s="27">
        <f t="shared" ref="DL174:DL177" si="1286">(DK174/12*5*$D174*$G174*$H174*$M174*DL$11)+(DK174/12*4*$E174*$G174*$I174*$M174)+(DK174/12*3*$F174*$G174*$I174*$M174)</f>
        <v>0</v>
      </c>
      <c r="DM174" s="27"/>
      <c r="DN174" s="27">
        <f t="shared" ref="DN174:DN177" si="1287">(DM174/12*5*$D174*$G174*$H174*$N174*DN$11)+(DM174/12*4*$E174*$G174*$I174*$N174)+(DM174/12*3*$F174*$G174*$I174*$N174)</f>
        <v>0</v>
      </c>
      <c r="DO174" s="27"/>
      <c r="DP174" s="27">
        <f t="shared" si="1067"/>
        <v>0</v>
      </c>
      <c r="DQ174" s="27">
        <f t="shared" si="1077"/>
        <v>106</v>
      </c>
      <c r="DR174" s="27">
        <f t="shared" si="1077"/>
        <v>11962234.007849999</v>
      </c>
      <c r="DS174" s="38">
        <f t="shared" si="1078"/>
        <v>106</v>
      </c>
      <c r="DT174" s="67">
        <f t="shared" si="1069"/>
        <v>1</v>
      </c>
    </row>
    <row r="175" spans="1:124" ht="45" customHeight="1" x14ac:dyDescent="0.25">
      <c r="A175" s="77">
        <v>1</v>
      </c>
      <c r="B175" s="35">
        <v>143</v>
      </c>
      <c r="C175" s="23" t="s">
        <v>300</v>
      </c>
      <c r="D175" s="79">
        <f t="shared" si="1072"/>
        <v>19063</v>
      </c>
      <c r="E175" s="80">
        <v>18530</v>
      </c>
      <c r="F175" s="80">
        <v>18715</v>
      </c>
      <c r="G175" s="36">
        <v>3.46</v>
      </c>
      <c r="H175" s="25">
        <v>1</v>
      </c>
      <c r="I175" s="25">
        <v>1</v>
      </c>
      <c r="J175" s="26"/>
      <c r="K175" s="24">
        <v>1.4</v>
      </c>
      <c r="L175" s="24">
        <v>1.68</v>
      </c>
      <c r="M175" s="24">
        <v>2.23</v>
      </c>
      <c r="N175" s="24">
        <v>2.57</v>
      </c>
      <c r="O175" s="27">
        <v>480</v>
      </c>
      <c r="P175" s="27">
        <f t="shared" si="1236"/>
        <v>43893063.143999994</v>
      </c>
      <c r="Q175" s="27">
        <v>0</v>
      </c>
      <c r="R175" s="27">
        <f t="shared" si="1237"/>
        <v>0</v>
      </c>
      <c r="S175" s="27">
        <v>0</v>
      </c>
      <c r="T175" s="27">
        <f t="shared" si="1238"/>
        <v>0</v>
      </c>
      <c r="U175" s="27"/>
      <c r="V175" s="27">
        <f t="shared" si="1239"/>
        <v>0</v>
      </c>
      <c r="W175" s="27">
        <v>186</v>
      </c>
      <c r="X175" s="27">
        <f t="shared" si="1240"/>
        <v>17130221.462409999</v>
      </c>
      <c r="Y175" s="27">
        <v>0</v>
      </c>
      <c r="Z175" s="27">
        <f t="shared" si="1241"/>
        <v>0</v>
      </c>
      <c r="AA175" s="27">
        <v>0</v>
      </c>
      <c r="AB175" s="27">
        <f t="shared" si="1242"/>
        <v>0</v>
      </c>
      <c r="AC175" s="27">
        <v>0</v>
      </c>
      <c r="AD175" s="27">
        <f t="shared" si="1243"/>
        <v>0</v>
      </c>
      <c r="AE175" s="27">
        <v>0</v>
      </c>
      <c r="AF175" s="27">
        <f t="shared" si="1244"/>
        <v>0</v>
      </c>
      <c r="AG175" s="27">
        <v>0</v>
      </c>
      <c r="AH175" s="27">
        <f t="shared" si="1245"/>
        <v>0</v>
      </c>
      <c r="AI175" s="27">
        <v>0</v>
      </c>
      <c r="AJ175" s="27">
        <f t="shared" si="1246"/>
        <v>0</v>
      </c>
      <c r="AK175" s="27"/>
      <c r="AL175" s="27">
        <f t="shared" si="1247"/>
        <v>0</v>
      </c>
      <c r="AM175" s="44">
        <v>0</v>
      </c>
      <c r="AN175" s="27">
        <f t="shared" si="1248"/>
        <v>0</v>
      </c>
      <c r="AO175" s="31">
        <v>0</v>
      </c>
      <c r="AP175" s="27">
        <f t="shared" si="1249"/>
        <v>0</v>
      </c>
      <c r="AQ175" s="27">
        <v>0</v>
      </c>
      <c r="AR175" s="27">
        <f t="shared" si="1250"/>
        <v>0</v>
      </c>
      <c r="AS175" s="27"/>
      <c r="AT175" s="27">
        <f t="shared" si="1251"/>
        <v>0</v>
      </c>
      <c r="AU175" s="27">
        <v>20</v>
      </c>
      <c r="AV175" s="27">
        <f t="shared" si="1252"/>
        <v>2180801.9813999999</v>
      </c>
      <c r="AW175" s="27"/>
      <c r="AX175" s="27">
        <f t="shared" si="1253"/>
        <v>0</v>
      </c>
      <c r="AY175" s="27"/>
      <c r="AZ175" s="27">
        <f t="shared" si="1254"/>
        <v>0</v>
      </c>
      <c r="BA175" s="27">
        <v>0</v>
      </c>
      <c r="BB175" s="27">
        <f t="shared" si="1255"/>
        <v>0</v>
      </c>
      <c r="BC175" s="27">
        <v>0</v>
      </c>
      <c r="BD175" s="27">
        <f t="shared" si="1256"/>
        <v>0</v>
      </c>
      <c r="BE175" s="27">
        <v>0</v>
      </c>
      <c r="BF175" s="27">
        <f t="shared" si="1257"/>
        <v>0</v>
      </c>
      <c r="BG175" s="27">
        <v>0</v>
      </c>
      <c r="BH175" s="27">
        <f t="shared" si="1258"/>
        <v>0</v>
      </c>
      <c r="BI175" s="27">
        <v>0</v>
      </c>
      <c r="BJ175" s="27">
        <f t="shared" si="1259"/>
        <v>0</v>
      </c>
      <c r="BK175" s="27">
        <v>0</v>
      </c>
      <c r="BL175" s="27">
        <f t="shared" si="1260"/>
        <v>0</v>
      </c>
      <c r="BM175" s="27">
        <v>0</v>
      </c>
      <c r="BN175" s="27">
        <f t="shared" si="1261"/>
        <v>0</v>
      </c>
      <c r="BO175" s="37">
        <v>0</v>
      </c>
      <c r="BP175" s="27">
        <f t="shared" si="1262"/>
        <v>0</v>
      </c>
      <c r="BQ175" s="27">
        <v>0</v>
      </c>
      <c r="BR175" s="27">
        <f t="shared" si="1263"/>
        <v>0</v>
      </c>
      <c r="BS175" s="27">
        <v>0</v>
      </c>
      <c r="BT175" s="27">
        <f t="shared" si="1264"/>
        <v>0</v>
      </c>
      <c r="BU175" s="27">
        <v>0</v>
      </c>
      <c r="BV175" s="27">
        <f t="shared" si="1265"/>
        <v>0</v>
      </c>
      <c r="BW175" s="27">
        <v>0</v>
      </c>
      <c r="BX175" s="27">
        <f t="shared" si="1266"/>
        <v>0</v>
      </c>
      <c r="BY175" s="27"/>
      <c r="BZ175" s="27">
        <f t="shared" si="1267"/>
        <v>0</v>
      </c>
      <c r="CA175" s="27">
        <v>0</v>
      </c>
      <c r="CB175" s="27">
        <f t="shared" si="1268"/>
        <v>0</v>
      </c>
      <c r="CC175" s="27">
        <v>0</v>
      </c>
      <c r="CD175" s="27">
        <f t="shared" si="1269"/>
        <v>0</v>
      </c>
      <c r="CE175" s="27">
        <v>0</v>
      </c>
      <c r="CF175" s="27">
        <f t="shared" si="1270"/>
        <v>0</v>
      </c>
      <c r="CG175" s="27"/>
      <c r="CH175" s="27">
        <f t="shared" si="1271"/>
        <v>0</v>
      </c>
      <c r="CI175" s="27"/>
      <c r="CJ175" s="27">
        <f t="shared" si="1272"/>
        <v>0</v>
      </c>
      <c r="CK175" s="27"/>
      <c r="CL175" s="27">
        <f t="shared" si="1273"/>
        <v>0</v>
      </c>
      <c r="CM175" s="27"/>
      <c r="CN175" s="27">
        <f t="shared" si="1274"/>
        <v>0</v>
      </c>
      <c r="CO175" s="27"/>
      <c r="CP175" s="27">
        <f t="shared" si="1275"/>
        <v>0</v>
      </c>
      <c r="CQ175" s="32"/>
      <c r="CR175" s="27">
        <f t="shared" si="1276"/>
        <v>0</v>
      </c>
      <c r="CS175" s="27"/>
      <c r="CT175" s="27">
        <f t="shared" si="1277"/>
        <v>0</v>
      </c>
      <c r="CU175" s="27"/>
      <c r="CV175" s="27">
        <f t="shared" si="1278"/>
        <v>0</v>
      </c>
      <c r="CW175" s="27"/>
      <c r="CX175" s="27">
        <f t="shared" si="1279"/>
        <v>0</v>
      </c>
      <c r="CY175" s="27"/>
      <c r="CZ175" s="27">
        <f t="shared" si="1280"/>
        <v>0</v>
      </c>
      <c r="DA175" s="27"/>
      <c r="DB175" s="27">
        <f t="shared" si="1281"/>
        <v>0</v>
      </c>
      <c r="DC175" s="27"/>
      <c r="DD175" s="27">
        <f t="shared" si="1282"/>
        <v>0</v>
      </c>
      <c r="DE175" s="27"/>
      <c r="DF175" s="27">
        <f t="shared" si="1283"/>
        <v>0</v>
      </c>
      <c r="DG175" s="27"/>
      <c r="DH175" s="27">
        <f t="shared" si="1284"/>
        <v>0</v>
      </c>
      <c r="DI175" s="27"/>
      <c r="DJ175" s="27">
        <f t="shared" si="1285"/>
        <v>0</v>
      </c>
      <c r="DK175" s="27"/>
      <c r="DL175" s="27">
        <f t="shared" si="1286"/>
        <v>0</v>
      </c>
      <c r="DM175" s="27"/>
      <c r="DN175" s="27">
        <f t="shared" si="1287"/>
        <v>0</v>
      </c>
      <c r="DO175" s="27"/>
      <c r="DP175" s="27">
        <f t="shared" si="1067"/>
        <v>0</v>
      </c>
      <c r="DQ175" s="27">
        <f t="shared" si="1077"/>
        <v>686</v>
      </c>
      <c r="DR175" s="27">
        <f t="shared" si="1077"/>
        <v>63204086.587809995</v>
      </c>
      <c r="DS175" s="38">
        <f t="shared" si="1078"/>
        <v>686</v>
      </c>
      <c r="DT175" s="67">
        <f t="shared" si="1069"/>
        <v>1</v>
      </c>
    </row>
    <row r="176" spans="1:124" ht="75" customHeight="1" x14ac:dyDescent="0.25">
      <c r="A176" s="77">
        <v>1</v>
      </c>
      <c r="B176" s="35">
        <v>144</v>
      </c>
      <c r="C176" s="23" t="s">
        <v>301</v>
      </c>
      <c r="D176" s="79">
        <f t="shared" si="1072"/>
        <v>19063</v>
      </c>
      <c r="E176" s="80">
        <v>18530</v>
      </c>
      <c r="F176" s="80">
        <v>18715</v>
      </c>
      <c r="G176" s="36">
        <v>2.0499999999999998</v>
      </c>
      <c r="H176" s="25">
        <v>1</v>
      </c>
      <c r="I176" s="25">
        <v>1</v>
      </c>
      <c r="J176" s="26"/>
      <c r="K176" s="24">
        <v>1.4</v>
      </c>
      <c r="L176" s="24">
        <v>1.68</v>
      </c>
      <c r="M176" s="24">
        <v>2.23</v>
      </c>
      <c r="N176" s="24">
        <v>2.57</v>
      </c>
      <c r="O176" s="27">
        <v>0</v>
      </c>
      <c r="P176" s="27">
        <f t="shared" si="1236"/>
        <v>0</v>
      </c>
      <c r="Q176" s="27">
        <v>0</v>
      </c>
      <c r="R176" s="27">
        <f t="shared" si="1237"/>
        <v>0</v>
      </c>
      <c r="S176" s="27">
        <v>0</v>
      </c>
      <c r="T176" s="27">
        <f t="shared" si="1238"/>
        <v>0</v>
      </c>
      <c r="U176" s="27"/>
      <c r="V176" s="27">
        <f t="shared" si="1239"/>
        <v>0</v>
      </c>
      <c r="W176" s="27">
        <v>1099</v>
      </c>
      <c r="X176" s="27">
        <f t="shared" si="1240"/>
        <v>59968817.893804155</v>
      </c>
      <c r="Y176" s="27">
        <v>0</v>
      </c>
      <c r="Z176" s="27">
        <f t="shared" si="1241"/>
        <v>0</v>
      </c>
      <c r="AA176" s="27">
        <v>0</v>
      </c>
      <c r="AB176" s="27">
        <f t="shared" si="1242"/>
        <v>0</v>
      </c>
      <c r="AC176" s="27">
        <v>0</v>
      </c>
      <c r="AD176" s="27">
        <f t="shared" si="1243"/>
        <v>0</v>
      </c>
      <c r="AE176" s="27">
        <v>0</v>
      </c>
      <c r="AF176" s="27">
        <f t="shared" si="1244"/>
        <v>0</v>
      </c>
      <c r="AG176" s="27">
        <v>0</v>
      </c>
      <c r="AH176" s="27">
        <f t="shared" si="1245"/>
        <v>0</v>
      </c>
      <c r="AI176" s="27"/>
      <c r="AJ176" s="27">
        <f t="shared" si="1246"/>
        <v>0</v>
      </c>
      <c r="AK176" s="27"/>
      <c r="AL176" s="27">
        <f t="shared" si="1247"/>
        <v>0</v>
      </c>
      <c r="AM176" s="44">
        <v>0</v>
      </c>
      <c r="AN176" s="27">
        <f t="shared" si="1248"/>
        <v>0</v>
      </c>
      <c r="AO176" s="31">
        <v>0</v>
      </c>
      <c r="AP176" s="27">
        <f t="shared" si="1249"/>
        <v>0</v>
      </c>
      <c r="AQ176" s="27">
        <v>0</v>
      </c>
      <c r="AR176" s="27">
        <f t="shared" si="1250"/>
        <v>0</v>
      </c>
      <c r="AS176" s="27"/>
      <c r="AT176" s="27">
        <f t="shared" si="1251"/>
        <v>0</v>
      </c>
      <c r="AU176" s="27">
        <v>690</v>
      </c>
      <c r="AV176" s="27">
        <f t="shared" si="1252"/>
        <v>44577231.252749994</v>
      </c>
      <c r="AW176" s="27"/>
      <c r="AX176" s="27">
        <f t="shared" si="1253"/>
        <v>0</v>
      </c>
      <c r="AY176" s="27"/>
      <c r="AZ176" s="27">
        <f t="shared" si="1254"/>
        <v>0</v>
      </c>
      <c r="BA176" s="27">
        <v>0</v>
      </c>
      <c r="BB176" s="27">
        <f t="shared" si="1255"/>
        <v>0</v>
      </c>
      <c r="BC176" s="27">
        <v>0</v>
      </c>
      <c r="BD176" s="27">
        <f t="shared" si="1256"/>
        <v>0</v>
      </c>
      <c r="BE176" s="27">
        <v>0</v>
      </c>
      <c r="BF176" s="27">
        <f t="shared" si="1257"/>
        <v>0</v>
      </c>
      <c r="BG176" s="27">
        <v>0</v>
      </c>
      <c r="BH176" s="27">
        <f t="shared" si="1258"/>
        <v>0</v>
      </c>
      <c r="BI176" s="27">
        <v>0</v>
      </c>
      <c r="BJ176" s="27">
        <f t="shared" si="1259"/>
        <v>0</v>
      </c>
      <c r="BK176" s="27">
        <v>0</v>
      </c>
      <c r="BL176" s="27">
        <f t="shared" si="1260"/>
        <v>0</v>
      </c>
      <c r="BM176" s="27"/>
      <c r="BN176" s="27">
        <f t="shared" si="1261"/>
        <v>0</v>
      </c>
      <c r="BO176" s="37"/>
      <c r="BP176" s="27">
        <f t="shared" si="1262"/>
        <v>0</v>
      </c>
      <c r="BQ176" s="27">
        <v>0</v>
      </c>
      <c r="BR176" s="27">
        <f t="shared" si="1263"/>
        <v>0</v>
      </c>
      <c r="BS176" s="27">
        <v>0</v>
      </c>
      <c r="BT176" s="27">
        <f t="shared" si="1264"/>
        <v>0</v>
      </c>
      <c r="BU176" s="27">
        <v>0</v>
      </c>
      <c r="BV176" s="27">
        <f t="shared" si="1265"/>
        <v>0</v>
      </c>
      <c r="BW176" s="27">
        <v>0</v>
      </c>
      <c r="BX176" s="27">
        <f t="shared" si="1266"/>
        <v>0</v>
      </c>
      <c r="BY176" s="27"/>
      <c r="BZ176" s="27">
        <f t="shared" si="1267"/>
        <v>0</v>
      </c>
      <c r="CA176" s="27">
        <v>0</v>
      </c>
      <c r="CB176" s="27">
        <f t="shared" si="1268"/>
        <v>0</v>
      </c>
      <c r="CC176" s="27">
        <v>0</v>
      </c>
      <c r="CD176" s="27">
        <f t="shared" si="1269"/>
        <v>0</v>
      </c>
      <c r="CE176" s="27">
        <v>0</v>
      </c>
      <c r="CF176" s="27">
        <f t="shared" si="1270"/>
        <v>0</v>
      </c>
      <c r="CG176" s="27"/>
      <c r="CH176" s="27">
        <f t="shared" si="1271"/>
        <v>0</v>
      </c>
      <c r="CI176" s="27"/>
      <c r="CJ176" s="27">
        <f t="shared" si="1272"/>
        <v>0</v>
      </c>
      <c r="CK176" s="27"/>
      <c r="CL176" s="27">
        <f t="shared" si="1273"/>
        <v>0</v>
      </c>
      <c r="CM176" s="27"/>
      <c r="CN176" s="27">
        <f t="shared" si="1274"/>
        <v>0</v>
      </c>
      <c r="CO176" s="27"/>
      <c r="CP176" s="27">
        <f t="shared" si="1275"/>
        <v>0</v>
      </c>
      <c r="CQ176" s="32"/>
      <c r="CR176" s="27">
        <f t="shared" si="1276"/>
        <v>0</v>
      </c>
      <c r="CS176" s="27"/>
      <c r="CT176" s="27">
        <f t="shared" si="1277"/>
        <v>0</v>
      </c>
      <c r="CU176" s="27"/>
      <c r="CV176" s="27">
        <f t="shared" si="1278"/>
        <v>0</v>
      </c>
      <c r="CW176" s="27"/>
      <c r="CX176" s="27">
        <f t="shared" si="1279"/>
        <v>0</v>
      </c>
      <c r="CY176" s="27"/>
      <c r="CZ176" s="27">
        <f t="shared" si="1280"/>
        <v>0</v>
      </c>
      <c r="DA176" s="27"/>
      <c r="DB176" s="27">
        <f t="shared" si="1281"/>
        <v>0</v>
      </c>
      <c r="DC176" s="27"/>
      <c r="DD176" s="27">
        <f t="shared" si="1282"/>
        <v>0</v>
      </c>
      <c r="DE176" s="27"/>
      <c r="DF176" s="27">
        <f t="shared" si="1283"/>
        <v>0</v>
      </c>
      <c r="DG176" s="27"/>
      <c r="DH176" s="27">
        <f t="shared" si="1284"/>
        <v>0</v>
      </c>
      <c r="DI176" s="27"/>
      <c r="DJ176" s="27">
        <f t="shared" si="1285"/>
        <v>0</v>
      </c>
      <c r="DK176" s="27"/>
      <c r="DL176" s="27">
        <f t="shared" si="1286"/>
        <v>0</v>
      </c>
      <c r="DM176" s="27"/>
      <c r="DN176" s="27">
        <f t="shared" si="1287"/>
        <v>0</v>
      </c>
      <c r="DO176" s="27"/>
      <c r="DP176" s="27">
        <f t="shared" si="1067"/>
        <v>0</v>
      </c>
      <c r="DQ176" s="27">
        <f t="shared" si="1077"/>
        <v>1789</v>
      </c>
      <c r="DR176" s="27">
        <f t="shared" si="1077"/>
        <v>104546049.14655414</v>
      </c>
      <c r="DS176" s="38">
        <f t="shared" si="1078"/>
        <v>1789</v>
      </c>
      <c r="DT176" s="67">
        <f t="shared" si="1069"/>
        <v>1</v>
      </c>
    </row>
    <row r="177" spans="1:124" ht="60" customHeight="1" x14ac:dyDescent="0.25">
      <c r="A177" s="77">
        <v>1</v>
      </c>
      <c r="B177" s="35">
        <v>145</v>
      </c>
      <c r="C177" s="23" t="s">
        <v>302</v>
      </c>
      <c r="D177" s="79">
        <f t="shared" si="1072"/>
        <v>19063</v>
      </c>
      <c r="E177" s="80">
        <v>18530</v>
      </c>
      <c r="F177" s="80">
        <v>18715</v>
      </c>
      <c r="G177" s="36">
        <v>2.8</v>
      </c>
      <c r="H177" s="25">
        <v>1</v>
      </c>
      <c r="I177" s="25">
        <v>1</v>
      </c>
      <c r="J177" s="26"/>
      <c r="K177" s="24">
        <v>1.4</v>
      </c>
      <c r="L177" s="24">
        <v>1.68</v>
      </c>
      <c r="M177" s="24">
        <v>2.23</v>
      </c>
      <c r="N177" s="24">
        <v>2.57</v>
      </c>
      <c r="O177" s="27">
        <v>0</v>
      </c>
      <c r="P177" s="27">
        <f t="shared" si="1236"/>
        <v>0</v>
      </c>
      <c r="Q177" s="27">
        <v>0</v>
      </c>
      <c r="R177" s="27">
        <f t="shared" si="1237"/>
        <v>0</v>
      </c>
      <c r="S177" s="27"/>
      <c r="T177" s="27">
        <f t="shared" si="1238"/>
        <v>0</v>
      </c>
      <c r="U177" s="27"/>
      <c r="V177" s="27">
        <f t="shared" si="1239"/>
        <v>0</v>
      </c>
      <c r="W177" s="27">
        <v>912</v>
      </c>
      <c r="X177" s="27">
        <f t="shared" si="1240"/>
        <v>67971492.209599987</v>
      </c>
      <c r="Y177" s="27">
        <v>0</v>
      </c>
      <c r="Z177" s="27">
        <f t="shared" si="1241"/>
        <v>0</v>
      </c>
      <c r="AA177" s="27"/>
      <c r="AB177" s="27">
        <f t="shared" si="1242"/>
        <v>0</v>
      </c>
      <c r="AC177" s="27"/>
      <c r="AD177" s="27">
        <f t="shared" si="1243"/>
        <v>0</v>
      </c>
      <c r="AE177" s="27">
        <v>0</v>
      </c>
      <c r="AF177" s="27">
        <f t="shared" si="1244"/>
        <v>0</v>
      </c>
      <c r="AG177" s="27">
        <v>0</v>
      </c>
      <c r="AH177" s="27">
        <f t="shared" si="1245"/>
        <v>0</v>
      </c>
      <c r="AI177" s="27"/>
      <c r="AJ177" s="27">
        <f t="shared" si="1246"/>
        <v>0</v>
      </c>
      <c r="AK177" s="27"/>
      <c r="AL177" s="27">
        <f t="shared" si="1247"/>
        <v>0</v>
      </c>
      <c r="AM177" s="44">
        <v>0</v>
      </c>
      <c r="AN177" s="27">
        <f t="shared" si="1248"/>
        <v>0</v>
      </c>
      <c r="AO177" s="31">
        <v>0</v>
      </c>
      <c r="AP177" s="27">
        <f t="shared" si="1249"/>
        <v>0</v>
      </c>
      <c r="AQ177" s="27"/>
      <c r="AR177" s="27">
        <f t="shared" si="1250"/>
        <v>0</v>
      </c>
      <c r="AS177" s="27"/>
      <c r="AT177" s="27">
        <f t="shared" si="1251"/>
        <v>0</v>
      </c>
      <c r="AU177" s="27">
        <v>397</v>
      </c>
      <c r="AV177" s="27">
        <f t="shared" si="1252"/>
        <v>35031495.412200004</v>
      </c>
      <c r="AW177" s="27"/>
      <c r="AX177" s="27">
        <f t="shared" si="1253"/>
        <v>0</v>
      </c>
      <c r="AY177" s="27"/>
      <c r="AZ177" s="27">
        <f t="shared" si="1254"/>
        <v>0</v>
      </c>
      <c r="BA177" s="27"/>
      <c r="BB177" s="27">
        <f t="shared" si="1255"/>
        <v>0</v>
      </c>
      <c r="BC177" s="27"/>
      <c r="BD177" s="27">
        <f t="shared" si="1256"/>
        <v>0</v>
      </c>
      <c r="BE177" s="27"/>
      <c r="BF177" s="27">
        <f t="shared" si="1257"/>
        <v>0</v>
      </c>
      <c r="BG177" s="27"/>
      <c r="BH177" s="27">
        <f t="shared" si="1258"/>
        <v>0</v>
      </c>
      <c r="BI177" s="27"/>
      <c r="BJ177" s="27">
        <f t="shared" si="1259"/>
        <v>0</v>
      </c>
      <c r="BK177" s="27">
        <v>0</v>
      </c>
      <c r="BL177" s="27">
        <f t="shared" si="1260"/>
        <v>0</v>
      </c>
      <c r="BM177" s="27"/>
      <c r="BN177" s="27">
        <f t="shared" si="1261"/>
        <v>0</v>
      </c>
      <c r="BO177" s="37"/>
      <c r="BP177" s="27">
        <f t="shared" si="1262"/>
        <v>0</v>
      </c>
      <c r="BQ177" s="27"/>
      <c r="BR177" s="27">
        <f t="shared" si="1263"/>
        <v>0</v>
      </c>
      <c r="BS177" s="27"/>
      <c r="BT177" s="27">
        <f t="shared" si="1264"/>
        <v>0</v>
      </c>
      <c r="BU177" s="27"/>
      <c r="BV177" s="27">
        <f t="shared" si="1265"/>
        <v>0</v>
      </c>
      <c r="BW177" s="27"/>
      <c r="BX177" s="27">
        <f t="shared" si="1266"/>
        <v>0</v>
      </c>
      <c r="BY177" s="27"/>
      <c r="BZ177" s="27">
        <f t="shared" si="1267"/>
        <v>0</v>
      </c>
      <c r="CA177" s="27"/>
      <c r="CB177" s="27">
        <f t="shared" si="1268"/>
        <v>0</v>
      </c>
      <c r="CC177" s="27"/>
      <c r="CD177" s="27">
        <f t="shared" si="1269"/>
        <v>0</v>
      </c>
      <c r="CE177" s="27"/>
      <c r="CF177" s="27">
        <f t="shared" si="1270"/>
        <v>0</v>
      </c>
      <c r="CG177" s="27"/>
      <c r="CH177" s="27">
        <f t="shared" si="1271"/>
        <v>0</v>
      </c>
      <c r="CI177" s="27"/>
      <c r="CJ177" s="27">
        <f t="shared" si="1272"/>
        <v>0</v>
      </c>
      <c r="CK177" s="27"/>
      <c r="CL177" s="27">
        <f t="shared" si="1273"/>
        <v>0</v>
      </c>
      <c r="CM177" s="27"/>
      <c r="CN177" s="27">
        <f t="shared" si="1274"/>
        <v>0</v>
      </c>
      <c r="CO177" s="27"/>
      <c r="CP177" s="27">
        <f t="shared" si="1275"/>
        <v>0</v>
      </c>
      <c r="CQ177" s="32"/>
      <c r="CR177" s="27">
        <f t="shared" si="1276"/>
        <v>0</v>
      </c>
      <c r="CS177" s="27"/>
      <c r="CT177" s="27">
        <f t="shared" si="1277"/>
        <v>0</v>
      </c>
      <c r="CU177" s="27"/>
      <c r="CV177" s="27">
        <f t="shared" si="1278"/>
        <v>0</v>
      </c>
      <c r="CW177" s="27"/>
      <c r="CX177" s="27">
        <f t="shared" si="1279"/>
        <v>0</v>
      </c>
      <c r="CY177" s="27"/>
      <c r="CZ177" s="27">
        <f t="shared" si="1280"/>
        <v>0</v>
      </c>
      <c r="DA177" s="27"/>
      <c r="DB177" s="27">
        <f t="shared" si="1281"/>
        <v>0</v>
      </c>
      <c r="DC177" s="27"/>
      <c r="DD177" s="27">
        <f t="shared" si="1282"/>
        <v>0</v>
      </c>
      <c r="DE177" s="27"/>
      <c r="DF177" s="27">
        <f t="shared" si="1283"/>
        <v>0</v>
      </c>
      <c r="DG177" s="27"/>
      <c r="DH177" s="27">
        <f t="shared" si="1284"/>
        <v>0</v>
      </c>
      <c r="DI177" s="27"/>
      <c r="DJ177" s="27">
        <f t="shared" si="1285"/>
        <v>0</v>
      </c>
      <c r="DK177" s="27"/>
      <c r="DL177" s="27">
        <f t="shared" si="1286"/>
        <v>0</v>
      </c>
      <c r="DM177" s="27"/>
      <c r="DN177" s="27">
        <f t="shared" si="1287"/>
        <v>0</v>
      </c>
      <c r="DO177" s="27"/>
      <c r="DP177" s="27">
        <f t="shared" si="1067"/>
        <v>0</v>
      </c>
      <c r="DQ177" s="27">
        <f t="shared" si="1077"/>
        <v>1309</v>
      </c>
      <c r="DR177" s="27">
        <f t="shared" si="1077"/>
        <v>103002987.62179999</v>
      </c>
      <c r="DS177" s="38">
        <f t="shared" si="1078"/>
        <v>1309</v>
      </c>
      <c r="DT177" s="67">
        <f t="shared" si="1069"/>
        <v>1</v>
      </c>
    </row>
    <row r="178" spans="1:124" ht="60" customHeight="1" x14ac:dyDescent="0.25">
      <c r="A178" s="77">
        <v>1</v>
      </c>
      <c r="B178" s="35">
        <v>146</v>
      </c>
      <c r="C178" s="23" t="s">
        <v>303</v>
      </c>
      <c r="D178" s="79">
        <f t="shared" si="1072"/>
        <v>19063</v>
      </c>
      <c r="E178" s="80">
        <v>18530</v>
      </c>
      <c r="F178" s="80">
        <v>18715</v>
      </c>
      <c r="G178" s="36">
        <v>7.92</v>
      </c>
      <c r="H178" s="25">
        <v>1</v>
      </c>
      <c r="I178" s="25">
        <v>1</v>
      </c>
      <c r="J178" s="26"/>
      <c r="K178" s="24">
        <v>1.4</v>
      </c>
      <c r="L178" s="24">
        <v>1.68</v>
      </c>
      <c r="M178" s="24">
        <v>2.23</v>
      </c>
      <c r="N178" s="24">
        <v>2.57</v>
      </c>
      <c r="O178" s="27">
        <v>24</v>
      </c>
      <c r="P178" s="27">
        <f>(O178/12*5*$D178*$G178*$H178*$K178)+(O178/12*4*$E178*$G178*$I178*$K178)+(O178/12*3*$F178*$G178*$I178*$K178)</f>
        <v>5002462.08</v>
      </c>
      <c r="Q178" s="27">
        <v>0</v>
      </c>
      <c r="R178" s="27">
        <f>(Q178/12*5*$D178*$G178*$H178*$K178)+(Q178/12*4*$E178*$G178*$I178*$K178)+(Q178/12*3*$F178*$G178*$I178*$K178)</f>
        <v>0</v>
      </c>
      <c r="S178" s="27"/>
      <c r="T178" s="27">
        <f>(S178/12*5*$D178*$G178*$H178*$K178)+(S178/12*4*$E178*$G178*$I178*$K178)+(S178/12*3*$F178*$G178*$I178*$K178)</f>
        <v>0</v>
      </c>
      <c r="U178" s="27"/>
      <c r="V178" s="27">
        <f>(U178/12*5*$D178*$G178*$H178*$K178)+(U178/12*4*$E178*$G178*$I178*$K178)+(U178/12*3*$F178*$G178*$I178*$K178)</f>
        <v>0</v>
      </c>
      <c r="W178" s="27">
        <v>185</v>
      </c>
      <c r="X178" s="27">
        <f>(W178/12*5*$D178*$G178*$H178*$K178)+(W178/12*4*$E178*$G178*$I178*$K178)+(W178/12*3*$F178*$G178*$I178*$K178)</f>
        <v>38560645.199999996</v>
      </c>
      <c r="Y178" s="27">
        <v>0</v>
      </c>
      <c r="Z178" s="27">
        <f>(Y178/12*5*$D178*$G178*$H178*$K178)+(Y178/12*4*$E178*$G178*$I178*$K178)+(Y178/12*3*$F178*$G178*$I178*$K178)</f>
        <v>0</v>
      </c>
      <c r="AA178" s="27"/>
      <c r="AB178" s="27">
        <f>(AA178/12*5*$D178*$G178*$H178*$K178)+(AA178/12*4*$E178*$G178*$I178*$K178)+(AA178/12*3*$F178*$G178*$I178*$K178)</f>
        <v>0</v>
      </c>
      <c r="AC178" s="27"/>
      <c r="AD178" s="27">
        <f>(AC178/12*5*$D178*$G178*$H178*$K178)+(AC178/12*4*$E178*$G178*$I178*$K178)+(AC178/12*3*$F178*$G178*$I178*$K178)</f>
        <v>0</v>
      </c>
      <c r="AE178" s="27">
        <v>0</v>
      </c>
      <c r="AF178" s="27">
        <f>(AE178/12*5*$D178*$G178*$H178*$K178)+(AE178/12*4*$E178*$G178*$I178*$K178)+(AE178/12*3*$F178*$G178*$I178*$K178)</f>
        <v>0</v>
      </c>
      <c r="AG178" s="27">
        <v>0</v>
      </c>
      <c r="AH178" s="27">
        <f>(AG178/12*5*$D178*$G178*$H178*$K178)+(AG178/12*4*$E178*$G178*$I178*$K178)+(AG178/12*3*$F178*$G178*$I178*$K178)</f>
        <v>0</v>
      </c>
      <c r="AI178" s="27"/>
      <c r="AJ178" s="27">
        <f>(AI178/12*5*$D178*$G178*$H178*$K178)+(AI178/12*4*$E178*$G178*$I178*$K178)+(AI178/12*3*$F178*$G178*$I178*$K178)</f>
        <v>0</v>
      </c>
      <c r="AK178" s="27"/>
      <c r="AL178" s="27">
        <f>(AK178/12*5*$D178*$G178*$H178*$K178)+(AK178/12*4*$E178*$G178*$I178*$K178)+(AK178/12*3*$F178*$G178*$I178*$K178)</f>
        <v>0</v>
      </c>
      <c r="AM178" s="44">
        <v>0</v>
      </c>
      <c r="AN178" s="27">
        <f>(AM178/12*5*$D178*$G178*$H178*$K178)+(AM178/12*4*$E178*$G178*$I178*$K178)+(AM178/12*3*$F178*$G178*$I178*$K178)</f>
        <v>0</v>
      </c>
      <c r="AO178" s="31">
        <v>0</v>
      </c>
      <c r="AP178" s="27">
        <f>(AO178/12*5*$D178*$G178*$H178*$L178)+(AO178/12*4*$E178*$G178*$I178*$L178)+(AO178/12*3*$F178*$G178*$I178*$L178)</f>
        <v>0</v>
      </c>
      <c r="AQ178" s="27"/>
      <c r="AR178" s="27">
        <f>(AQ178/12*5*$D178*$G178*$H178*$L178)+(AQ178/12*4*$E178*$G178*$I178*$L178)+(AQ178/12*3*$F178*$G178*$I178*$L178)</f>
        <v>0</v>
      </c>
      <c r="AS178" s="27"/>
      <c r="AT178" s="27">
        <f>(AS178/12*5*$D178*$G178*$H178*$L178)+(AS178/12*4*$E178*$G178*$I178*$L178)+(AS178/12*3*$F178*$G178*$I178*$L178)</f>
        <v>0</v>
      </c>
      <c r="AU178" s="27">
        <v>85</v>
      </c>
      <c r="AV178" s="27">
        <f>(AU178/12*5*$D178*$G178*$H178*$L178)+(AU178/12*4*$E178*$G178*$I178*$L178)+(AU178/12*3*$F178*$G178*$I178*$L178)</f>
        <v>21260463.84</v>
      </c>
      <c r="AW178" s="27"/>
      <c r="AX178" s="27">
        <f>(AW178/12*5*$D178*$G178*$H178*$K178)+(AW178/12*4*$E178*$G178*$I178*$K178)+(AW178/12*3*$F178*$G178*$I178*$K178)</f>
        <v>0</v>
      </c>
      <c r="AY178" s="27"/>
      <c r="AZ178" s="27">
        <f>(AY178/12*5*$D178*$G178*$H178*$K178)+(AY178/12*4*$E178*$G178*$I178*$K178)+(AY178/12*3*$F178*$G178*$I178*$K178)</f>
        <v>0</v>
      </c>
      <c r="BA178" s="27"/>
      <c r="BB178" s="27">
        <f>(BA178/12*5*$D178*$G178*$H178*$L178)+(BA178/12*4*$E178*$G178*$I178*$L178)+(BA178/12*3*$F178*$G178*$I178*$L178)</f>
        <v>0</v>
      </c>
      <c r="BC178" s="27"/>
      <c r="BD178" s="27">
        <f>(BC178/12*5*$D178*$G178*$H178*$K178)+(BC178/12*4*$E178*$G178*$I178*$K178)+(BC178/12*3*$F178*$G178*$I178*$K178)</f>
        <v>0</v>
      </c>
      <c r="BE178" s="27"/>
      <c r="BF178" s="27">
        <f>(BE178/12*5*$D178*$G178*$H178*$K178)+(BE178/12*4*$E178*$G178*$I178*$K178)+(BE178/12*3*$F178*$G178*$I178*$K178)</f>
        <v>0</v>
      </c>
      <c r="BG178" s="27"/>
      <c r="BH178" s="27">
        <f>(BG178/12*5*$D178*$G178*$H178*$K178)+(BG178/12*4*$E178*$G178*$I178*$K178)+(BG178/12*3*$F178*$G178*$I178*$K178)</f>
        <v>0</v>
      </c>
      <c r="BI178" s="27"/>
      <c r="BJ178" s="27">
        <f>(BI178/12*5*$D178*$G178*$H178*$L178)+(BI178/12*4*$E178*$G178*$I178*$L178)+(BI178/12*3*$F178*$G178*$I178*$L178)</f>
        <v>0</v>
      </c>
      <c r="BK178" s="27">
        <v>0</v>
      </c>
      <c r="BL178" s="27">
        <f>(BK178/12*5*$D178*$G178*$H178*$K178)+(BK178/12*4*$E178*$G178*$I178*$K178)+(BK178/12*3*$F178*$G178*$I178*$K178)</f>
        <v>0</v>
      </c>
      <c r="BM178" s="27"/>
      <c r="BN178" s="27">
        <f>(BM178/12*5*$D178*$G178*$H178*$K178)+(BM178/12*4*$E178*$G178*$I178*$K178)+(BM178/12*3*$F178*$G178*$I178*$K178)</f>
        <v>0</v>
      </c>
      <c r="BO178" s="37"/>
      <c r="BP178" s="27">
        <f>(BO178/12*5*$D178*$G178*$H178*$L178)+(BO178/12*4*$E178*$G178*$I178*$L178)+(BO178/12*3*$F178*$G178*$I178*$L178)</f>
        <v>0</v>
      </c>
      <c r="BQ178" s="27"/>
      <c r="BR178" s="27">
        <f>(BQ178/12*5*$D178*$G178*$H178*$L178)+(BQ178/12*4*$E178*$G178*$I178*$L178)+(BQ178/12*3*$F178*$G178*$I178*$L178)</f>
        <v>0</v>
      </c>
      <c r="BS178" s="27"/>
      <c r="BT178" s="27">
        <f>(BS178/12*5*$D178*$G178*$H178*$K178)+(BS178/12*4*$E178*$G178*$I178*$K178)+(BS178/12*3*$F178*$G178*$I178*$K178)</f>
        <v>0</v>
      </c>
      <c r="BU178" s="27"/>
      <c r="BV178" s="27">
        <f>(BU178/12*5*$D178*$G178*$H178*$K178)+(BU178/12*4*$E178*$G178*$I178*$K178)+(BU178/12*3*$F178*$G178*$I178*$K178)</f>
        <v>0</v>
      </c>
      <c r="BW178" s="27"/>
      <c r="BX178" s="27">
        <f>(BW178/12*5*$D178*$G178*$H178*$L178)+(BW178/12*4*$E178*$G178*$I178*$L178)+(BW178/12*3*$F178*$G178*$I178*$L178)</f>
        <v>0</v>
      </c>
      <c r="BY178" s="27"/>
      <c r="BZ178" s="27">
        <f>(BY178/12*5*$D178*$G178*$H178*$L178)+(BY178/12*4*$E178*$G178*$I178*$L178)+(BY178/12*3*$F178*$G178*$I178*$L178)</f>
        <v>0</v>
      </c>
      <c r="CA178" s="27"/>
      <c r="CB178" s="27">
        <f>(CA178/12*5*$D178*$G178*$H178*$K178)+(CA178/12*4*$E178*$G178*$I178*$K178)+(CA178/12*3*$F178*$G178*$I178*$K178)</f>
        <v>0</v>
      </c>
      <c r="CC178" s="27"/>
      <c r="CD178" s="27">
        <f>(CC178/12*5*$D178*$G178*$H178*$L178)+(CC178/12*4*$E178*$G178*$I178*$L178)+(CC178/12*3*$F178*$G178*$I178*$L178)</f>
        <v>0</v>
      </c>
      <c r="CE178" s="27"/>
      <c r="CF178" s="27">
        <f>(CE178/12*5*$D178*$G178*$H178*$K178)+(CE178/12*4*$E178*$G178*$I178*$K178)+(CE178/12*3*$F178*$G178*$I178*$K178)</f>
        <v>0</v>
      </c>
      <c r="CG178" s="27"/>
      <c r="CH178" s="27">
        <f>(CG178/12*5*$D178*$G178*$H178*$K178)+(CG178/12*4*$E178*$G178*$I178*$K178)+(CG178/12*3*$F178*$G178*$I178*$K178)</f>
        <v>0</v>
      </c>
      <c r="CI178" s="27"/>
      <c r="CJ178" s="27">
        <f>(CI178/12*5*$D178*$G178*$H178*$K178)+(CI178/12*4*$E178*$G178*$I178*$K178)+(CI178/12*3*$F178*$G178*$I178*$K178)</f>
        <v>0</v>
      </c>
      <c r="CK178" s="27"/>
      <c r="CL178" s="27">
        <f>(CK178/12*5*$D178*$G178*$H178*$K178)+(CK178/12*4*$E178*$G178*$I178*$K178)+(CK178/12*3*$F178*$G178*$I178*$K178)</f>
        <v>0</v>
      </c>
      <c r="CM178" s="27"/>
      <c r="CN178" s="27">
        <f>(CM178/12*5*$D178*$G178*$H178*$L178)+(CM178/12*4*$E178*$G178*$I178*$L178)+(CM178/12*3*$F178*$G178*$I178*$L178)</f>
        <v>0</v>
      </c>
      <c r="CO178" s="27"/>
      <c r="CP178" s="27">
        <f>(CO178/12*5*$D178*$G178*$H178*$L178)+(CO178/12*4*$E178*$G178*$I178*$L178)+(CO178/12*3*$F178*$G178*$I178*$L178)</f>
        <v>0</v>
      </c>
      <c r="CQ178" s="32"/>
      <c r="CR178" s="27">
        <f>(CQ178/12*5*$D178*$G178*$H178*$K178)+(CQ178/12*4*$E178*$G178*$I178*$K178)+(CQ178/12*3*$F178*$G178*$I178*$K178)</f>
        <v>0</v>
      </c>
      <c r="CS178" s="27"/>
      <c r="CT178" s="27">
        <f>(CS178/12*5*$D178*$G178*$H178*$L178)+(CS178/12*4*$E178*$G178*$I178*$L178)+(CS178/12*3*$F178*$G178*$I178*$L178)</f>
        <v>0</v>
      </c>
      <c r="CU178" s="27"/>
      <c r="CV178" s="27">
        <f>(CU178/12*5*$D178*$G178*$H178*$L178)+(CU178/12*4*$E178*$G178*$I178*$L178)+(CU178/12*3*$F178*$G178*$I178*$L178)</f>
        <v>0</v>
      </c>
      <c r="CW178" s="27"/>
      <c r="CX178" s="27">
        <f>(CW178/12*5*$D178*$G178*$H178*$L178)+(CW178/12*4*$E178*$G178*$I178*$L178)+(CW178/12*3*$F178*$G178*$I178*$L178)</f>
        <v>0</v>
      </c>
      <c r="CY178" s="27"/>
      <c r="CZ178" s="27">
        <f>(CY178/12*5*$D178*$G178*$H178*$L178)+(CY178/12*4*$E178*$G178*$I178*$L178)+(CY178/12*3*$F178*$G178*$I178*$L178)</f>
        <v>0</v>
      </c>
      <c r="DA178" s="27"/>
      <c r="DB178" s="27">
        <f>(DA178/12*5*$D178*$G178*$H178*$L178)+(DA178/12*4*$E178*$G178*$I178*$L178)+(DA178/12*3*$F178*$G178*$I178*$L178)</f>
        <v>0</v>
      </c>
      <c r="DC178" s="27"/>
      <c r="DD178" s="27">
        <f>(DC178/12*5*$D178*$G178*$H178*$K178)+(DC178/12*4*$E178*$G178*$I178*$K178)+(DC178/12*3*$F178*$G178*$I178*$K178)</f>
        <v>0</v>
      </c>
      <c r="DE178" s="27"/>
      <c r="DF178" s="27">
        <f>(DE178/12*5*$D178*$G178*$H178*$K178)+(DE178/12*4*$E178*$G178*$I178*$K178)+(DE178/12*3*$F178*$G178*$I178*$K178)</f>
        <v>0</v>
      </c>
      <c r="DG178" s="27"/>
      <c r="DH178" s="27">
        <f>(DG178/12*5*$D178*$G178*$H178*$L178)+(DG178/12*4*$E178*$G178*$I178*$L178)+(DG178/12*3*$F178*$G178*$I178*$L178)</f>
        <v>0</v>
      </c>
      <c r="DI178" s="27"/>
      <c r="DJ178" s="27">
        <f>(DI178/12*5*$D178*$G178*$H178*$L178)+(DI178/12*4*$E178*$G178*$I178*$L178)+(DI178/12*3*$F178*$G178*$I178*$L178)</f>
        <v>0</v>
      </c>
      <c r="DK178" s="27"/>
      <c r="DL178" s="27">
        <f>(DK178/12*5*$D178*$G178*$H178*$M178)+(DK178/12*4*$E178*$G178*$I178*$M178)+(DK178/12*3*$F178*$G178*$I178*$M178)</f>
        <v>0</v>
      </c>
      <c r="DM178" s="27"/>
      <c r="DN178" s="27">
        <f>(DM178/12*5*$D178*$G178*$H178*$N178)+(DM178/12*4*$E178*$G178*$I178*$N178)+(DM178/12*3*$F178*$G178*$I178*$N178)</f>
        <v>0</v>
      </c>
      <c r="DO178" s="27"/>
      <c r="DP178" s="27">
        <f>(DO178*$D178*$G178*$H178*$L178)</f>
        <v>0</v>
      </c>
      <c r="DQ178" s="27">
        <f t="shared" si="1077"/>
        <v>294</v>
      </c>
      <c r="DR178" s="27">
        <f t="shared" si="1077"/>
        <v>64823571.11999999</v>
      </c>
      <c r="DS178" s="38">
        <f t="shared" si="1078"/>
        <v>294</v>
      </c>
      <c r="DT178" s="67">
        <f t="shared" si="1069"/>
        <v>1</v>
      </c>
    </row>
    <row r="179" spans="1:124" ht="15.75" customHeight="1" x14ac:dyDescent="0.25">
      <c r="A179" s="77"/>
      <c r="B179" s="35">
        <v>147</v>
      </c>
      <c r="C179" s="23" t="s">
        <v>304</v>
      </c>
      <c r="D179" s="79">
        <f t="shared" si="1072"/>
        <v>19063</v>
      </c>
      <c r="E179" s="80">
        <v>18530</v>
      </c>
      <c r="F179" s="80">
        <v>18715</v>
      </c>
      <c r="G179" s="36">
        <v>2</v>
      </c>
      <c r="H179" s="25">
        <v>1</v>
      </c>
      <c r="I179" s="25">
        <v>1</v>
      </c>
      <c r="J179" s="26"/>
      <c r="K179" s="24">
        <v>1.4</v>
      </c>
      <c r="L179" s="24">
        <v>1.68</v>
      </c>
      <c r="M179" s="24">
        <v>2.23</v>
      </c>
      <c r="N179" s="24">
        <v>2.57</v>
      </c>
      <c r="O179" s="27"/>
      <c r="P179" s="27">
        <f t="shared" ref="P179:P181" si="1288">(O179/12*5*$D179*$G179*$H179*$K179*P$11)+(O179/12*4*$E179*$G179*$I179*$K179*P$12)+(O179/12*3*$F179*$G179*$I179*$K179*P$12)</f>
        <v>0</v>
      </c>
      <c r="Q179" s="27">
        <v>0</v>
      </c>
      <c r="R179" s="27">
        <f t="shared" ref="R179:R181" si="1289">(Q179/12*5*$D179*$G179*$H179*$K179*R$11)+(Q179/12*4*$E179*$G179*$I179*$K179*R$12)+(Q179/12*3*$F179*$G179*$I179*$K179*R$12)</f>
        <v>0</v>
      </c>
      <c r="S179" s="27">
        <v>0</v>
      </c>
      <c r="T179" s="27">
        <f t="shared" ref="T179:T181" si="1290">(S179/12*5*$D179*$G179*$H179*$K179*T$11)+(S179/12*4*$E179*$G179*$I179*$K179*T$12)+(S179/12*3*$F179*$G179*$I179*$K179*T$12)</f>
        <v>0</v>
      </c>
      <c r="U179" s="27"/>
      <c r="V179" s="27">
        <f t="shared" ref="V179:V181" si="1291">(U179/12*5*$D179*$G179*$H179*$K179*V$11)+(U179/12*4*$E179*$G179*$I179*$K179*V$12)+(U179/12*3*$F179*$G179*$I179*$K179*V$12)</f>
        <v>0</v>
      </c>
      <c r="W179" s="27">
        <v>19</v>
      </c>
      <c r="X179" s="27">
        <f t="shared" ref="X179:X181" si="1292">(W179/12*5*$D179*$G179*$H179*$K179*X$11)+(W179/12*4*$E179*$G179*$I179*$K179*X$12)+(W179/12*3*$F179*$G179*$I179*$K179*X$12)</f>
        <v>1069231.3554999998</v>
      </c>
      <c r="Y179" s="27">
        <v>0</v>
      </c>
      <c r="Z179" s="27">
        <f t="shared" ref="Z179:Z181" si="1293">(Y179/12*5*$D179*$G179*$H179*$K179*Z$11)+(Y179/12*4*$E179*$G179*$I179*$K179*Z$12)+(Y179/12*3*$F179*$G179*$I179*$K179*Z$12)</f>
        <v>0</v>
      </c>
      <c r="AA179" s="27">
        <v>0</v>
      </c>
      <c r="AB179" s="27">
        <f t="shared" ref="AB179:AB181" si="1294">(AA179/12*5*$D179*$G179*$H179*$K179*AB$11)+(AA179/12*4*$E179*$G179*$I179*$K179*AB$12)+(AA179/12*3*$F179*$G179*$I179*$K179*AB$12)</f>
        <v>0</v>
      </c>
      <c r="AC179" s="27">
        <v>0</v>
      </c>
      <c r="AD179" s="27">
        <f t="shared" ref="AD179:AD181" si="1295">(AC179/12*5*$D179*$G179*$H179*$K179*AD$11)+(AC179/12*4*$E179*$G179*$I179*$K179*AD$12)+(AC179/12*3*$F179*$G179*$I179*$K179*AD$12)</f>
        <v>0</v>
      </c>
      <c r="AE179" s="27">
        <v>0</v>
      </c>
      <c r="AF179" s="27">
        <f t="shared" ref="AF179:AF181" si="1296">(AE179/12*5*$D179*$G179*$H179*$K179*AF$11)+(AE179/12*4*$E179*$G179*$I179*$K179*AF$12)+(AE179/12*3*$F179*$G179*$I179*$K179*AF$12)</f>
        <v>0</v>
      </c>
      <c r="AG179" s="27">
        <v>0</v>
      </c>
      <c r="AH179" s="27">
        <f t="shared" ref="AH179:AH181" si="1297">(AG179/12*5*$D179*$G179*$H179*$K179*AH$11)+(AG179/12*4*$E179*$G179*$I179*$K179*AH$12)+(AG179/12*3*$F179*$G179*$I179*$K179*AH$12)</f>
        <v>0</v>
      </c>
      <c r="AI179" s="27">
        <v>0</v>
      </c>
      <c r="AJ179" s="27">
        <f t="shared" ref="AJ179:AJ181" si="1298">(AI179/12*5*$D179*$G179*$H179*$K179*AJ$11)+(AI179/12*4*$E179*$G179*$I179*$K179*AJ$12)+(AI179/12*3*$F179*$G179*$I179*$K179*AJ$12)</f>
        <v>0</v>
      </c>
      <c r="AK179" s="27"/>
      <c r="AL179" s="27">
        <f t="shared" ref="AL179:AL181" si="1299">(AK179/12*5*$D179*$G179*$H179*$K179*AL$11)+(AK179/12*4*$E179*$G179*$I179*$K179*AL$12)+(AK179/12*3*$F179*$G179*$I179*$K179*AL$12)</f>
        <v>0</v>
      </c>
      <c r="AM179" s="44">
        <v>0</v>
      </c>
      <c r="AN179" s="27">
        <f t="shared" ref="AN179:AN181" si="1300">(AM179/12*5*$D179*$G179*$H179*$K179*AN$11)+(AM179/12*4*$E179*$G179*$I179*$K179*AN$12)+(AM179/12*3*$F179*$G179*$I179*$K179*AN$12)</f>
        <v>0</v>
      </c>
      <c r="AO179" s="31">
        <v>0</v>
      </c>
      <c r="AP179" s="27">
        <f t="shared" ref="AP179:AP181" si="1301">(AO179/12*5*$D179*$G179*$H179*$L179*AP$11)+(AO179/12*4*$E179*$G179*$I179*$L179*AP$12)+(AO179/12*3*$F179*$G179*$I179*$L179*AP$12)</f>
        <v>0</v>
      </c>
      <c r="AQ179" s="27">
        <v>0</v>
      </c>
      <c r="AR179" s="27">
        <f t="shared" ref="AR179:AR181" si="1302">(AQ179/12*5*$D179*$G179*$H179*$L179*AR$11)+(AQ179/12*4*$E179*$G179*$I179*$L179*AR$12)+(AQ179/12*3*$F179*$G179*$I179*$L179*AR$12)</f>
        <v>0</v>
      </c>
      <c r="AS179" s="27"/>
      <c r="AT179" s="27">
        <f t="shared" ref="AT179:AT181" si="1303">(AS179/12*5*$D179*$G179*$H179*$L179*AT$11)+(AS179/12*4*$E179*$G179*$I179*$L179*AT$12)+(AS179/12*3*$F179*$G179*$I179*$L179*AT$13)</f>
        <v>0</v>
      </c>
      <c r="AU179" s="27"/>
      <c r="AV179" s="27">
        <f t="shared" ref="AV179:AV181" si="1304">(AU179/12*5*$D179*$G179*$H179*$L179*AV$11)+(AU179/12*4*$E179*$G179*$I179*$L179*AV$12)+(AU179/12*3*$F179*$G179*$I179*$L179*AV$12)</f>
        <v>0</v>
      </c>
      <c r="AW179" s="27"/>
      <c r="AX179" s="27">
        <f t="shared" ref="AX179:AX181" si="1305">(AW179/12*5*$D179*$G179*$H179*$K179*AX$11)+(AW179/12*4*$E179*$G179*$I179*$K179*AX$12)+(AW179/12*3*$F179*$G179*$I179*$K179*AX$12)</f>
        <v>0</v>
      </c>
      <c r="AY179" s="27"/>
      <c r="AZ179" s="27">
        <f t="shared" ref="AZ179:AZ181" si="1306">(AY179/12*5*$D179*$G179*$H179*$K179*AZ$11)+(AY179/12*4*$E179*$G179*$I179*$K179*AZ$12)+(AY179/12*3*$F179*$G179*$I179*$K179*AZ$12)</f>
        <v>0</v>
      </c>
      <c r="BA179" s="27">
        <v>0</v>
      </c>
      <c r="BB179" s="27">
        <f t="shared" ref="BB179:BB181" si="1307">(BA179/12*5*$D179*$G179*$H179*$L179*BB$11)+(BA179/12*4*$E179*$G179*$I179*$L179*BB$12)+(BA179/12*3*$F179*$G179*$I179*$L179*BB$12)</f>
        <v>0</v>
      </c>
      <c r="BC179" s="27">
        <v>0</v>
      </c>
      <c r="BD179" s="27">
        <f t="shared" ref="BD179:BD181" si="1308">(BC179/12*5*$D179*$G179*$H179*$K179*BD$11)+(BC179/12*4*$E179*$G179*$I179*$K179*BD$12)+(BC179/12*3*$F179*$G179*$I179*$K179*BD$12)</f>
        <v>0</v>
      </c>
      <c r="BE179" s="27">
        <v>0</v>
      </c>
      <c r="BF179" s="27">
        <f t="shared" ref="BF179:BF181" si="1309">(BE179/12*5*$D179*$G179*$H179*$K179*BF$11)+(BE179/12*4*$E179*$G179*$I179*$K179*BF$12)+(BE179/12*3*$F179*$G179*$I179*$K179*BF$12)</f>
        <v>0</v>
      </c>
      <c r="BG179" s="27">
        <v>0</v>
      </c>
      <c r="BH179" s="27">
        <f t="shared" ref="BH179:BH181" si="1310">(BG179/12*5*$D179*$G179*$H179*$K179*BH$11)+(BG179/12*4*$E179*$G179*$I179*$K179*BH$12)+(BG179/12*3*$F179*$G179*$I179*$K179*BH$12)</f>
        <v>0</v>
      </c>
      <c r="BI179" s="27">
        <v>0</v>
      </c>
      <c r="BJ179" s="27">
        <f t="shared" ref="BJ179:BJ181" si="1311">(BI179/12*5*$D179*$G179*$H179*$L179*BJ$11)+(BI179/12*4*$E179*$G179*$I179*$L179*BJ$12)+(BI179/12*3*$F179*$G179*$I179*$L179*BJ$12)</f>
        <v>0</v>
      </c>
      <c r="BK179" s="27">
        <v>0</v>
      </c>
      <c r="BL179" s="27">
        <f t="shared" ref="BL179:BL181" si="1312">(BK179/12*5*$D179*$G179*$H179*$K179*BL$11)+(BK179/12*4*$E179*$G179*$I179*$K179*BL$12)+(BK179/12*3*$F179*$G179*$I179*$K179*BL$12)</f>
        <v>0</v>
      </c>
      <c r="BM179" s="27">
        <v>0</v>
      </c>
      <c r="BN179" s="27">
        <f t="shared" ref="BN179:BN181" si="1313">(BM179/12*5*$D179*$G179*$H179*$K179*BN$11)+(BM179/12*4*$E179*$G179*$I179*$K179*BN$12)+(BM179/12*3*$F179*$G179*$I179*$K179*BN$12)</f>
        <v>0</v>
      </c>
      <c r="BO179" s="37">
        <v>0</v>
      </c>
      <c r="BP179" s="27">
        <f t="shared" ref="BP179:BP181" si="1314">(BO179/12*5*$D179*$G179*$H179*$L179*BP$11)+(BO179/12*4*$E179*$G179*$I179*$L179*BP$12)+(BO179/12*3*$F179*$G179*$I179*$L179*BP$12)</f>
        <v>0</v>
      </c>
      <c r="BQ179" s="27">
        <v>0</v>
      </c>
      <c r="BR179" s="27">
        <f t="shared" ref="BR179:BR181" si="1315">(BQ179/12*5*$D179*$G179*$H179*$L179*BR$11)+(BQ179/12*4*$E179*$G179*$I179*$L179*BR$12)+(BQ179/12*3*$F179*$G179*$I179*$L179*BR$12)</f>
        <v>0</v>
      </c>
      <c r="BS179" s="27">
        <v>0</v>
      </c>
      <c r="BT179" s="27">
        <f t="shared" ref="BT179:BT181" si="1316">(BS179/12*5*$D179*$G179*$H179*$K179*BT$11)+(BS179/12*4*$E179*$G179*$I179*$K179*BT$12)+(BS179/12*3*$F179*$G179*$I179*$K179*BT$12)</f>
        <v>0</v>
      </c>
      <c r="BU179" s="27">
        <v>0</v>
      </c>
      <c r="BV179" s="27">
        <f t="shared" ref="BV179:BV181" si="1317">(BU179/12*5*$D179*$G179*$H179*$K179*BV$11)+(BU179/12*4*$E179*$G179*$I179*$K179*BV$12)+(BU179/12*3*$F179*$G179*$I179*$K179*BV$12)</f>
        <v>0</v>
      </c>
      <c r="BW179" s="27">
        <v>0</v>
      </c>
      <c r="BX179" s="27">
        <f t="shared" ref="BX179:BX181" si="1318">(BW179/12*5*$D179*$G179*$H179*$L179*BX$11)+(BW179/12*4*$E179*$G179*$I179*$L179*BX$12)+(BW179/12*3*$F179*$G179*$I179*$L179*BX$12)</f>
        <v>0</v>
      </c>
      <c r="BY179" s="27"/>
      <c r="BZ179" s="27">
        <f t="shared" ref="BZ179:BZ181" si="1319">(BY179/12*5*$D179*$G179*$H179*$L179*BZ$11)+(BY179/12*4*$E179*$G179*$I179*$L179*BZ$12)+(BY179/12*3*$F179*$G179*$I179*$L179*BZ$12)</f>
        <v>0</v>
      </c>
      <c r="CA179" s="27">
        <v>0</v>
      </c>
      <c r="CB179" s="27">
        <f t="shared" ref="CB179:CB181" si="1320">(CA179/12*5*$D179*$G179*$H179*$K179*CB$11)+(CA179/12*4*$E179*$G179*$I179*$K179*CB$12)+(CA179/12*3*$F179*$G179*$I179*$K179*CB$12)</f>
        <v>0</v>
      </c>
      <c r="CC179" s="27">
        <v>0</v>
      </c>
      <c r="CD179" s="27">
        <f t="shared" ref="CD179:CD181" si="1321">(CC179/12*5*$D179*$G179*$H179*$L179*CD$11)+(CC179/12*4*$E179*$G179*$I179*$L179*CD$12)+(CC179/12*3*$F179*$G179*$I179*$L179*CD$12)</f>
        <v>0</v>
      </c>
      <c r="CE179" s="27">
        <v>0</v>
      </c>
      <c r="CF179" s="27">
        <f t="shared" ref="CF179:CF181" si="1322">(CE179/12*5*$D179*$G179*$H179*$K179*CF$11)+(CE179/12*4*$E179*$G179*$I179*$K179*CF$12)+(CE179/12*3*$F179*$G179*$I179*$K179*CF$12)</f>
        <v>0</v>
      </c>
      <c r="CG179" s="27"/>
      <c r="CH179" s="27">
        <f t="shared" ref="CH179:CH181" si="1323">(CG179/12*5*$D179*$G179*$H179*$K179*CH$11)+(CG179/12*4*$E179*$G179*$I179*$K179*CH$12)+(CG179/12*3*$F179*$G179*$I179*$K179*CH$12)</f>
        <v>0</v>
      </c>
      <c r="CI179" s="27"/>
      <c r="CJ179" s="27">
        <f t="shared" ref="CJ179:CJ181" si="1324">(CI179/12*5*$D179*$G179*$H179*$K179*CJ$11)+(CI179/12*4*$E179*$G179*$I179*$K179*CJ$12)+(CI179/12*3*$F179*$G179*$I179*$K179*CJ$12)</f>
        <v>0</v>
      </c>
      <c r="CK179" s="27"/>
      <c r="CL179" s="27">
        <f t="shared" ref="CL179:CL181" si="1325">(CK179/12*5*$D179*$G179*$H179*$K179*CL$11)+(CK179/12*4*$E179*$G179*$I179*$K179*CL$12)+(CK179/12*3*$F179*$G179*$I179*$K179*CL$12)</f>
        <v>0</v>
      </c>
      <c r="CM179" s="27"/>
      <c r="CN179" s="27">
        <f t="shared" ref="CN179:CN181" si="1326">(CM179/12*5*$D179*$G179*$H179*$L179*CN$11)+(CM179/12*4*$E179*$G179*$I179*$L179*CN$12)+(CM179/12*3*$F179*$G179*$I179*$L179*CN$12)</f>
        <v>0</v>
      </c>
      <c r="CO179" s="27"/>
      <c r="CP179" s="27">
        <f t="shared" ref="CP179:CP181" si="1327">(CO179/12*5*$D179*$G179*$H179*$L179*CP$11)+(CO179/12*4*$E179*$G179*$I179*$L179*CP$12)+(CO179/12*3*$F179*$G179*$I179*$L179*CP$12)</f>
        <v>0</v>
      </c>
      <c r="CQ179" s="32"/>
      <c r="CR179" s="27">
        <f t="shared" ref="CR179:CR181" si="1328">(CQ179/12*5*$D179*$G179*$H179*$K179*CR$11)+(CQ179/12*4*$E179*$G179*$I179*$K179*CR$12)+(CQ179/12*3*$F179*$G179*$I179*$K179*CR$12)</f>
        <v>0</v>
      </c>
      <c r="CS179" s="27"/>
      <c r="CT179" s="27">
        <f t="shared" ref="CT179:CT181" si="1329">(CS179/12*5*$D179*$G179*$H179*$L179*CT$11)+(CS179/12*4*$E179*$G179*$I179*$L179*CT$12)+(CS179/12*3*$F179*$G179*$I179*$L179*CT$12)</f>
        <v>0</v>
      </c>
      <c r="CU179" s="27"/>
      <c r="CV179" s="27">
        <f t="shared" ref="CV179:CV181" si="1330">(CU179/12*5*$D179*$G179*$H179*$L179*CV$11)+(CU179/12*4*$E179*$G179*$I179*$L179*CV$12)+(CU179/12*3*$F179*$G179*$I179*$L179*CV$12)</f>
        <v>0</v>
      </c>
      <c r="CW179" s="27"/>
      <c r="CX179" s="27">
        <f t="shared" ref="CX179:CX181" si="1331">(CW179/12*5*$D179*$G179*$H179*$L179*CX$11)+(CW179/12*4*$E179*$G179*$I179*$L179*CX$12)+(CW179/12*3*$F179*$G179*$I179*$L179*CX$12)</f>
        <v>0</v>
      </c>
      <c r="CY179" s="27"/>
      <c r="CZ179" s="27">
        <f t="shared" ref="CZ179:CZ181" si="1332">(CY179/12*5*$D179*$G179*$H179*$L179*CZ$11)+(CY179/12*4*$E179*$G179*$I179*$L179*CZ$12)+(CY179/12*3*$F179*$G179*$I179*$L179*CZ$12)</f>
        <v>0</v>
      </c>
      <c r="DA179" s="27"/>
      <c r="DB179" s="27">
        <f t="shared" ref="DB179:DB181" si="1333">(DA179/12*5*$D179*$G179*$H179*$L179*DB$11)+(DA179/12*4*$E179*$G179*$I179*$L179*DB$12)+(DA179/12*3*$F179*$G179*$I179*$L179*DB$12)</f>
        <v>0</v>
      </c>
      <c r="DC179" s="27"/>
      <c r="DD179" s="27">
        <f t="shared" ref="DD179:DD181" si="1334">(DC179/12*5*$D179*$G179*$H179*$K179*DD$11)+(DC179/12*4*$E179*$G179*$I179*$K179*DD$12)+(DC179/12*3*$F179*$G179*$I179*$K179*DD$12)</f>
        <v>0</v>
      </c>
      <c r="DE179" s="27"/>
      <c r="DF179" s="27">
        <f t="shared" ref="DF179:DF181" si="1335">(DE179/12*5*$D179*$G179*$H179*$K179*DF$11)+(DE179/12*4*$E179*$G179*$I179*$K179*DF$12)+(DE179/12*3*$F179*$G179*$I179*$K179*DF$12)</f>
        <v>0</v>
      </c>
      <c r="DG179" s="27"/>
      <c r="DH179" s="27">
        <f t="shared" ref="DH179:DH181" si="1336">(DG179/12*5*$D179*$G179*$H179*$L179*DH$11)+(DG179/12*4*$E179*$G179*$I179*$L179*DH$12)+(DG179/12*3*$F179*$G179*$I179*$L179*DH$12)</f>
        <v>0</v>
      </c>
      <c r="DI179" s="27"/>
      <c r="DJ179" s="27">
        <f t="shared" ref="DJ179:DJ181" si="1337">(DI179/12*5*$D179*$G179*$H179*$L179*DJ$11)+(DI179/12*4*$E179*$G179*$I179*$L179*DJ$12)+(DI179/12*3*$F179*$G179*$I179*$L179*DJ$12)</f>
        <v>0</v>
      </c>
      <c r="DK179" s="27"/>
      <c r="DL179" s="27">
        <f t="shared" ref="DL179:DL181" si="1338">(DK179/12*5*$D179*$G179*$H179*$M179*DL$11)+(DK179/12*4*$E179*$G179*$I179*$M179*DL$12)+(DK179/12*3*$F179*$G179*$I179*$M179*DL$12)</f>
        <v>0</v>
      </c>
      <c r="DM179" s="27"/>
      <c r="DN179" s="27">
        <f t="shared" ref="DN179:DN186" si="1339">(DM179/12*5*$D179*$G179*$H179*$N179*DN$11)+(DM179/12*4*$E179*$G179*$I179*$N179*DN$12)+(DM179/12*3*$F179*$G179*$I179*$N179*DN$12)</f>
        <v>0</v>
      </c>
      <c r="DO179" s="27"/>
      <c r="DP179" s="27">
        <f t="shared" si="1067"/>
        <v>0</v>
      </c>
      <c r="DQ179" s="27">
        <f t="shared" si="1077"/>
        <v>19</v>
      </c>
      <c r="DR179" s="27">
        <f t="shared" si="1077"/>
        <v>1069231.3554999998</v>
      </c>
      <c r="DS179" s="38">
        <f t="shared" si="1078"/>
        <v>19</v>
      </c>
      <c r="DT179" s="67">
        <f t="shared" si="1069"/>
        <v>1</v>
      </c>
    </row>
    <row r="180" spans="1:124" ht="15.75" customHeight="1" x14ac:dyDescent="0.25">
      <c r="A180" s="77"/>
      <c r="B180" s="35">
        <v>148</v>
      </c>
      <c r="C180" s="23" t="s">
        <v>305</v>
      </c>
      <c r="D180" s="79">
        <f t="shared" si="1072"/>
        <v>19063</v>
      </c>
      <c r="E180" s="80">
        <v>18530</v>
      </c>
      <c r="F180" s="80">
        <v>18715</v>
      </c>
      <c r="G180" s="36">
        <v>2.21</v>
      </c>
      <c r="H180" s="25">
        <v>1</v>
      </c>
      <c r="I180" s="25">
        <v>1</v>
      </c>
      <c r="J180" s="26"/>
      <c r="K180" s="24">
        <v>1.4</v>
      </c>
      <c r="L180" s="24">
        <v>1.68</v>
      </c>
      <c r="M180" s="24">
        <v>2.23</v>
      </c>
      <c r="N180" s="24">
        <v>2.57</v>
      </c>
      <c r="O180" s="27">
        <v>0</v>
      </c>
      <c r="P180" s="27">
        <f t="shared" si="1288"/>
        <v>0</v>
      </c>
      <c r="Q180" s="27">
        <v>0</v>
      </c>
      <c r="R180" s="27">
        <f t="shared" si="1289"/>
        <v>0</v>
      </c>
      <c r="S180" s="27">
        <v>0</v>
      </c>
      <c r="T180" s="27">
        <f t="shared" si="1290"/>
        <v>0</v>
      </c>
      <c r="U180" s="27"/>
      <c r="V180" s="27">
        <f t="shared" si="1291"/>
        <v>0</v>
      </c>
      <c r="W180" s="27">
        <v>330</v>
      </c>
      <c r="X180" s="27">
        <f t="shared" si="1292"/>
        <v>20520800.725424998</v>
      </c>
      <c r="Y180" s="27">
        <v>0</v>
      </c>
      <c r="Z180" s="27">
        <f t="shared" si="1293"/>
        <v>0</v>
      </c>
      <c r="AA180" s="27">
        <v>0</v>
      </c>
      <c r="AB180" s="27">
        <f t="shared" si="1294"/>
        <v>0</v>
      </c>
      <c r="AC180" s="27">
        <v>0</v>
      </c>
      <c r="AD180" s="27">
        <f t="shared" si="1295"/>
        <v>0</v>
      </c>
      <c r="AE180" s="27">
        <v>0</v>
      </c>
      <c r="AF180" s="27">
        <f t="shared" si="1296"/>
        <v>0</v>
      </c>
      <c r="AG180" s="27">
        <v>0</v>
      </c>
      <c r="AH180" s="27">
        <f t="shared" si="1297"/>
        <v>0</v>
      </c>
      <c r="AI180" s="27">
        <v>0</v>
      </c>
      <c r="AJ180" s="27">
        <f t="shared" si="1298"/>
        <v>0</v>
      </c>
      <c r="AK180" s="27"/>
      <c r="AL180" s="27">
        <f t="shared" si="1299"/>
        <v>0</v>
      </c>
      <c r="AM180" s="44">
        <v>0</v>
      </c>
      <c r="AN180" s="27">
        <f t="shared" si="1300"/>
        <v>0</v>
      </c>
      <c r="AO180" s="31">
        <v>0</v>
      </c>
      <c r="AP180" s="27">
        <f t="shared" si="1301"/>
        <v>0</v>
      </c>
      <c r="AQ180" s="27">
        <v>0</v>
      </c>
      <c r="AR180" s="27">
        <f t="shared" si="1302"/>
        <v>0</v>
      </c>
      <c r="AS180" s="27"/>
      <c r="AT180" s="27">
        <f t="shared" si="1303"/>
        <v>0</v>
      </c>
      <c r="AU180" s="27"/>
      <c r="AV180" s="27">
        <f t="shared" si="1304"/>
        <v>0</v>
      </c>
      <c r="AW180" s="27"/>
      <c r="AX180" s="27">
        <f t="shared" si="1305"/>
        <v>0</v>
      </c>
      <c r="AY180" s="27"/>
      <c r="AZ180" s="27">
        <f t="shared" si="1306"/>
        <v>0</v>
      </c>
      <c r="BA180" s="27">
        <v>0</v>
      </c>
      <c r="BB180" s="27">
        <f t="shared" si="1307"/>
        <v>0</v>
      </c>
      <c r="BC180" s="27">
        <v>0</v>
      </c>
      <c r="BD180" s="27">
        <f t="shared" si="1308"/>
        <v>0</v>
      </c>
      <c r="BE180" s="27">
        <v>0</v>
      </c>
      <c r="BF180" s="27">
        <f t="shared" si="1309"/>
        <v>0</v>
      </c>
      <c r="BG180" s="27">
        <v>0</v>
      </c>
      <c r="BH180" s="27">
        <f t="shared" si="1310"/>
        <v>0</v>
      </c>
      <c r="BI180" s="27">
        <v>0</v>
      </c>
      <c r="BJ180" s="27">
        <f t="shared" si="1311"/>
        <v>0</v>
      </c>
      <c r="BK180" s="27">
        <v>0</v>
      </c>
      <c r="BL180" s="27">
        <f t="shared" si="1312"/>
        <v>0</v>
      </c>
      <c r="BM180" s="27">
        <v>0</v>
      </c>
      <c r="BN180" s="27">
        <f t="shared" si="1313"/>
        <v>0</v>
      </c>
      <c r="BO180" s="37">
        <v>0</v>
      </c>
      <c r="BP180" s="27">
        <f t="shared" si="1314"/>
        <v>0</v>
      </c>
      <c r="BQ180" s="27">
        <v>0</v>
      </c>
      <c r="BR180" s="27">
        <f t="shared" si="1315"/>
        <v>0</v>
      </c>
      <c r="BS180" s="27">
        <v>0</v>
      </c>
      <c r="BT180" s="27">
        <f t="shared" si="1316"/>
        <v>0</v>
      </c>
      <c r="BU180" s="27">
        <v>0</v>
      </c>
      <c r="BV180" s="27">
        <f t="shared" si="1317"/>
        <v>0</v>
      </c>
      <c r="BW180" s="27">
        <v>0</v>
      </c>
      <c r="BX180" s="27">
        <f t="shared" si="1318"/>
        <v>0</v>
      </c>
      <c r="BY180" s="27"/>
      <c r="BZ180" s="27">
        <f t="shared" si="1319"/>
        <v>0</v>
      </c>
      <c r="CA180" s="27">
        <v>0</v>
      </c>
      <c r="CB180" s="27">
        <f t="shared" si="1320"/>
        <v>0</v>
      </c>
      <c r="CC180" s="27">
        <v>0</v>
      </c>
      <c r="CD180" s="27">
        <f t="shared" si="1321"/>
        <v>0</v>
      </c>
      <c r="CE180" s="27">
        <v>0</v>
      </c>
      <c r="CF180" s="27">
        <f t="shared" si="1322"/>
        <v>0</v>
      </c>
      <c r="CG180" s="27"/>
      <c r="CH180" s="27">
        <f t="shared" si="1323"/>
        <v>0</v>
      </c>
      <c r="CI180" s="27"/>
      <c r="CJ180" s="27">
        <f t="shared" si="1324"/>
        <v>0</v>
      </c>
      <c r="CK180" s="27"/>
      <c r="CL180" s="27">
        <f t="shared" si="1325"/>
        <v>0</v>
      </c>
      <c r="CM180" s="27"/>
      <c r="CN180" s="27">
        <f t="shared" si="1326"/>
        <v>0</v>
      </c>
      <c r="CO180" s="27"/>
      <c r="CP180" s="27">
        <f t="shared" si="1327"/>
        <v>0</v>
      </c>
      <c r="CQ180" s="32"/>
      <c r="CR180" s="27">
        <f t="shared" si="1328"/>
        <v>0</v>
      </c>
      <c r="CS180" s="27"/>
      <c r="CT180" s="27">
        <f t="shared" si="1329"/>
        <v>0</v>
      </c>
      <c r="CU180" s="27"/>
      <c r="CV180" s="27">
        <f t="shared" si="1330"/>
        <v>0</v>
      </c>
      <c r="CW180" s="27"/>
      <c r="CX180" s="27">
        <f t="shared" si="1331"/>
        <v>0</v>
      </c>
      <c r="CY180" s="27"/>
      <c r="CZ180" s="27">
        <f t="shared" si="1332"/>
        <v>0</v>
      </c>
      <c r="DA180" s="27"/>
      <c r="DB180" s="27">
        <f t="shared" si="1333"/>
        <v>0</v>
      </c>
      <c r="DC180" s="27"/>
      <c r="DD180" s="27">
        <f t="shared" si="1334"/>
        <v>0</v>
      </c>
      <c r="DE180" s="27"/>
      <c r="DF180" s="27">
        <f t="shared" si="1335"/>
        <v>0</v>
      </c>
      <c r="DG180" s="27"/>
      <c r="DH180" s="27">
        <f t="shared" si="1336"/>
        <v>0</v>
      </c>
      <c r="DI180" s="27"/>
      <c r="DJ180" s="27">
        <f t="shared" si="1337"/>
        <v>0</v>
      </c>
      <c r="DK180" s="27"/>
      <c r="DL180" s="27">
        <f t="shared" si="1338"/>
        <v>0</v>
      </c>
      <c r="DM180" s="27"/>
      <c r="DN180" s="27">
        <f t="shared" si="1339"/>
        <v>0</v>
      </c>
      <c r="DO180" s="27"/>
      <c r="DP180" s="27">
        <f t="shared" si="1067"/>
        <v>0</v>
      </c>
      <c r="DQ180" s="27">
        <f t="shared" si="1077"/>
        <v>330</v>
      </c>
      <c r="DR180" s="27">
        <f t="shared" si="1077"/>
        <v>20520800.725424998</v>
      </c>
      <c r="DS180" s="38">
        <f t="shared" si="1078"/>
        <v>330</v>
      </c>
      <c r="DT180" s="67">
        <f t="shared" si="1069"/>
        <v>1</v>
      </c>
    </row>
    <row r="181" spans="1:124" ht="15.75" customHeight="1" x14ac:dyDescent="0.25">
      <c r="A181" s="77"/>
      <c r="B181" s="35">
        <v>149</v>
      </c>
      <c r="C181" s="23" t="s">
        <v>306</v>
      </c>
      <c r="D181" s="79">
        <f t="shared" si="1072"/>
        <v>19063</v>
      </c>
      <c r="E181" s="80">
        <v>18530</v>
      </c>
      <c r="F181" s="80">
        <v>18715</v>
      </c>
      <c r="G181" s="36">
        <v>3.53</v>
      </c>
      <c r="H181" s="25">
        <v>1</v>
      </c>
      <c r="I181" s="25">
        <v>1</v>
      </c>
      <c r="J181" s="26"/>
      <c r="K181" s="24">
        <v>1.4</v>
      </c>
      <c r="L181" s="24">
        <v>1.68</v>
      </c>
      <c r="M181" s="24">
        <v>2.23</v>
      </c>
      <c r="N181" s="24">
        <v>2.57</v>
      </c>
      <c r="O181" s="27">
        <v>0</v>
      </c>
      <c r="P181" s="27">
        <f t="shared" si="1288"/>
        <v>0</v>
      </c>
      <c r="Q181" s="27">
        <v>0</v>
      </c>
      <c r="R181" s="27">
        <f t="shared" si="1289"/>
        <v>0</v>
      </c>
      <c r="S181" s="27">
        <v>0</v>
      </c>
      <c r="T181" s="27">
        <f t="shared" si="1290"/>
        <v>0</v>
      </c>
      <c r="U181" s="27"/>
      <c r="V181" s="27">
        <f t="shared" si="1291"/>
        <v>0</v>
      </c>
      <c r="W181" s="27">
        <v>500</v>
      </c>
      <c r="X181" s="27">
        <f t="shared" si="1292"/>
        <v>49662982.696249992</v>
      </c>
      <c r="Y181" s="27">
        <v>0</v>
      </c>
      <c r="Z181" s="27">
        <f t="shared" si="1293"/>
        <v>0</v>
      </c>
      <c r="AA181" s="27">
        <v>0</v>
      </c>
      <c r="AB181" s="27">
        <f t="shared" si="1294"/>
        <v>0</v>
      </c>
      <c r="AC181" s="27">
        <v>0</v>
      </c>
      <c r="AD181" s="27">
        <f t="shared" si="1295"/>
        <v>0</v>
      </c>
      <c r="AE181" s="27">
        <v>0</v>
      </c>
      <c r="AF181" s="27">
        <f t="shared" si="1296"/>
        <v>0</v>
      </c>
      <c r="AG181" s="27">
        <v>0</v>
      </c>
      <c r="AH181" s="27">
        <f t="shared" si="1297"/>
        <v>0</v>
      </c>
      <c r="AI181" s="27">
        <v>0</v>
      </c>
      <c r="AJ181" s="27">
        <f t="shared" si="1298"/>
        <v>0</v>
      </c>
      <c r="AK181" s="27"/>
      <c r="AL181" s="27">
        <f t="shared" si="1299"/>
        <v>0</v>
      </c>
      <c r="AM181" s="44">
        <v>0</v>
      </c>
      <c r="AN181" s="27">
        <f t="shared" si="1300"/>
        <v>0</v>
      </c>
      <c r="AO181" s="31">
        <v>0</v>
      </c>
      <c r="AP181" s="27">
        <f t="shared" si="1301"/>
        <v>0</v>
      </c>
      <c r="AQ181" s="27">
        <v>0</v>
      </c>
      <c r="AR181" s="27">
        <f t="shared" si="1302"/>
        <v>0</v>
      </c>
      <c r="AS181" s="27"/>
      <c r="AT181" s="27">
        <f t="shared" si="1303"/>
        <v>0</v>
      </c>
      <c r="AU181" s="27"/>
      <c r="AV181" s="27">
        <f t="shared" si="1304"/>
        <v>0</v>
      </c>
      <c r="AW181" s="27"/>
      <c r="AX181" s="27">
        <f t="shared" si="1305"/>
        <v>0</v>
      </c>
      <c r="AY181" s="27"/>
      <c r="AZ181" s="27">
        <f t="shared" si="1306"/>
        <v>0</v>
      </c>
      <c r="BA181" s="27">
        <v>0</v>
      </c>
      <c r="BB181" s="27">
        <f t="shared" si="1307"/>
        <v>0</v>
      </c>
      <c r="BC181" s="27">
        <v>0</v>
      </c>
      <c r="BD181" s="27">
        <f t="shared" si="1308"/>
        <v>0</v>
      </c>
      <c r="BE181" s="27">
        <v>0</v>
      </c>
      <c r="BF181" s="27">
        <f t="shared" si="1309"/>
        <v>0</v>
      </c>
      <c r="BG181" s="27">
        <v>0</v>
      </c>
      <c r="BH181" s="27">
        <f t="shared" si="1310"/>
        <v>0</v>
      </c>
      <c r="BI181" s="27">
        <v>0</v>
      </c>
      <c r="BJ181" s="27">
        <f t="shared" si="1311"/>
        <v>0</v>
      </c>
      <c r="BK181" s="27">
        <v>0</v>
      </c>
      <c r="BL181" s="27">
        <f t="shared" si="1312"/>
        <v>0</v>
      </c>
      <c r="BM181" s="27">
        <v>0</v>
      </c>
      <c r="BN181" s="27">
        <f t="shared" si="1313"/>
        <v>0</v>
      </c>
      <c r="BO181" s="37">
        <v>0</v>
      </c>
      <c r="BP181" s="27">
        <f t="shared" si="1314"/>
        <v>0</v>
      </c>
      <c r="BQ181" s="27">
        <v>0</v>
      </c>
      <c r="BR181" s="27">
        <f t="shared" si="1315"/>
        <v>0</v>
      </c>
      <c r="BS181" s="27">
        <v>0</v>
      </c>
      <c r="BT181" s="27">
        <f t="shared" si="1316"/>
        <v>0</v>
      </c>
      <c r="BU181" s="27">
        <v>0</v>
      </c>
      <c r="BV181" s="27">
        <f t="shared" si="1317"/>
        <v>0</v>
      </c>
      <c r="BW181" s="27">
        <v>0</v>
      </c>
      <c r="BX181" s="27">
        <f t="shared" si="1318"/>
        <v>0</v>
      </c>
      <c r="BY181" s="27"/>
      <c r="BZ181" s="27">
        <f t="shared" si="1319"/>
        <v>0</v>
      </c>
      <c r="CA181" s="27">
        <v>0</v>
      </c>
      <c r="CB181" s="27">
        <f t="shared" si="1320"/>
        <v>0</v>
      </c>
      <c r="CC181" s="27">
        <v>0</v>
      </c>
      <c r="CD181" s="27">
        <f t="shared" si="1321"/>
        <v>0</v>
      </c>
      <c r="CE181" s="27">
        <v>0</v>
      </c>
      <c r="CF181" s="27">
        <f t="shared" si="1322"/>
        <v>0</v>
      </c>
      <c r="CG181" s="27"/>
      <c r="CH181" s="27">
        <f t="shared" si="1323"/>
        <v>0</v>
      </c>
      <c r="CI181" s="27"/>
      <c r="CJ181" s="27">
        <f t="shared" si="1324"/>
        <v>0</v>
      </c>
      <c r="CK181" s="27"/>
      <c r="CL181" s="27">
        <f t="shared" si="1325"/>
        <v>0</v>
      </c>
      <c r="CM181" s="27"/>
      <c r="CN181" s="27">
        <f t="shared" si="1326"/>
        <v>0</v>
      </c>
      <c r="CO181" s="27"/>
      <c r="CP181" s="27">
        <f t="shared" si="1327"/>
        <v>0</v>
      </c>
      <c r="CQ181" s="32"/>
      <c r="CR181" s="27">
        <f t="shared" si="1328"/>
        <v>0</v>
      </c>
      <c r="CS181" s="27"/>
      <c r="CT181" s="27">
        <f t="shared" si="1329"/>
        <v>0</v>
      </c>
      <c r="CU181" s="27"/>
      <c r="CV181" s="27">
        <f t="shared" si="1330"/>
        <v>0</v>
      </c>
      <c r="CW181" s="27"/>
      <c r="CX181" s="27">
        <f t="shared" si="1331"/>
        <v>0</v>
      </c>
      <c r="CY181" s="27"/>
      <c r="CZ181" s="27">
        <f t="shared" si="1332"/>
        <v>0</v>
      </c>
      <c r="DA181" s="27"/>
      <c r="DB181" s="27">
        <f t="shared" si="1333"/>
        <v>0</v>
      </c>
      <c r="DC181" s="27"/>
      <c r="DD181" s="27">
        <f t="shared" si="1334"/>
        <v>0</v>
      </c>
      <c r="DE181" s="27"/>
      <c r="DF181" s="27">
        <f t="shared" si="1335"/>
        <v>0</v>
      </c>
      <c r="DG181" s="27"/>
      <c r="DH181" s="27">
        <f t="shared" si="1336"/>
        <v>0</v>
      </c>
      <c r="DI181" s="27"/>
      <c r="DJ181" s="27">
        <f t="shared" si="1337"/>
        <v>0</v>
      </c>
      <c r="DK181" s="27"/>
      <c r="DL181" s="27">
        <f t="shared" si="1338"/>
        <v>0</v>
      </c>
      <c r="DM181" s="27"/>
      <c r="DN181" s="27">
        <f t="shared" si="1339"/>
        <v>0</v>
      </c>
      <c r="DO181" s="27"/>
      <c r="DP181" s="27">
        <f t="shared" si="1067"/>
        <v>0</v>
      </c>
      <c r="DQ181" s="27">
        <f t="shared" si="1077"/>
        <v>500</v>
      </c>
      <c r="DR181" s="27">
        <f t="shared" si="1077"/>
        <v>49662982.696249992</v>
      </c>
      <c r="DS181" s="38">
        <f t="shared" si="1078"/>
        <v>500</v>
      </c>
      <c r="DT181" s="67">
        <f t="shared" si="1069"/>
        <v>1</v>
      </c>
    </row>
    <row r="182" spans="1:124" ht="15.75" customHeight="1" x14ac:dyDescent="0.25">
      <c r="A182" s="77">
        <v>20</v>
      </c>
      <c r="B182" s="55"/>
      <c r="C182" s="53" t="s">
        <v>307</v>
      </c>
      <c r="D182" s="79">
        <f t="shared" si="1072"/>
        <v>19063</v>
      </c>
      <c r="E182" s="80">
        <v>18530</v>
      </c>
      <c r="F182" s="80">
        <v>18715</v>
      </c>
      <c r="G182" s="56">
        <v>0.87</v>
      </c>
      <c r="H182" s="25">
        <v>1</v>
      </c>
      <c r="I182" s="25">
        <v>1</v>
      </c>
      <c r="J182" s="26"/>
      <c r="K182" s="24">
        <v>1.4</v>
      </c>
      <c r="L182" s="24">
        <v>1.68</v>
      </c>
      <c r="M182" s="24">
        <v>2.23</v>
      </c>
      <c r="N182" s="24">
        <v>2.57</v>
      </c>
      <c r="O182" s="34">
        <f t="shared" ref="O182:BZ182" si="1340">SUM(O183:O192)</f>
        <v>946</v>
      </c>
      <c r="P182" s="34">
        <f t="shared" si="1340"/>
        <v>25676850.57889583</v>
      </c>
      <c r="Q182" s="34">
        <f t="shared" si="1340"/>
        <v>0</v>
      </c>
      <c r="R182" s="34">
        <f t="shared" si="1340"/>
        <v>0</v>
      </c>
      <c r="S182" s="34">
        <v>0</v>
      </c>
      <c r="T182" s="34">
        <f t="shared" ref="T182" si="1341">SUM(T183:T192)</f>
        <v>0</v>
      </c>
      <c r="U182" s="34">
        <f t="shared" si="1340"/>
        <v>0</v>
      </c>
      <c r="V182" s="34">
        <f t="shared" si="1340"/>
        <v>0</v>
      </c>
      <c r="W182" s="34">
        <f t="shared" si="1340"/>
        <v>0</v>
      </c>
      <c r="X182" s="34">
        <f t="shared" si="1340"/>
        <v>0</v>
      </c>
      <c r="Y182" s="34">
        <f t="shared" si="1340"/>
        <v>2</v>
      </c>
      <c r="Z182" s="34">
        <f t="shared" si="1340"/>
        <v>54131.3465</v>
      </c>
      <c r="AA182" s="34">
        <f t="shared" si="1340"/>
        <v>0</v>
      </c>
      <c r="AB182" s="34">
        <f t="shared" si="1340"/>
        <v>0</v>
      </c>
      <c r="AC182" s="34">
        <f t="shared" si="1340"/>
        <v>154</v>
      </c>
      <c r="AD182" s="34">
        <f t="shared" si="1340"/>
        <v>22081498.221270829</v>
      </c>
      <c r="AE182" s="34">
        <f t="shared" si="1340"/>
        <v>0</v>
      </c>
      <c r="AF182" s="34">
        <f t="shared" si="1340"/>
        <v>0</v>
      </c>
      <c r="AG182" s="34">
        <f t="shared" si="1340"/>
        <v>8</v>
      </c>
      <c r="AH182" s="34">
        <f t="shared" si="1340"/>
        <v>158748.19473333331</v>
      </c>
      <c r="AI182" s="34">
        <f t="shared" si="1340"/>
        <v>5</v>
      </c>
      <c r="AJ182" s="34">
        <f t="shared" si="1340"/>
        <v>88390.714629583323</v>
      </c>
      <c r="AK182" s="34">
        <f t="shared" si="1340"/>
        <v>2</v>
      </c>
      <c r="AL182" s="34">
        <f t="shared" si="1340"/>
        <v>33791.883183333332</v>
      </c>
      <c r="AM182" s="34">
        <f t="shared" si="1340"/>
        <v>2351</v>
      </c>
      <c r="AN182" s="34">
        <f t="shared" si="1340"/>
        <v>42931916.569462083</v>
      </c>
      <c r="AO182" s="34">
        <f t="shared" si="1340"/>
        <v>7</v>
      </c>
      <c r="AP182" s="34">
        <f t="shared" si="1340"/>
        <v>160557.56166800001</v>
      </c>
      <c r="AQ182" s="34">
        <f t="shared" si="1340"/>
        <v>0</v>
      </c>
      <c r="AR182" s="34">
        <f t="shared" si="1340"/>
        <v>0</v>
      </c>
      <c r="AS182" s="34">
        <f t="shared" si="1340"/>
        <v>47</v>
      </c>
      <c r="AT182" s="34">
        <f t="shared" si="1340"/>
        <v>1439205.8247280002</v>
      </c>
      <c r="AU182" s="34">
        <f t="shared" si="1340"/>
        <v>0</v>
      </c>
      <c r="AV182" s="34">
        <f t="shared" si="1340"/>
        <v>0</v>
      </c>
      <c r="AW182" s="34">
        <f t="shared" si="1340"/>
        <v>0</v>
      </c>
      <c r="AX182" s="34">
        <f t="shared" si="1340"/>
        <v>0</v>
      </c>
      <c r="AY182" s="34">
        <f t="shared" si="1340"/>
        <v>0</v>
      </c>
      <c r="AZ182" s="34">
        <f t="shared" si="1340"/>
        <v>0</v>
      </c>
      <c r="BA182" s="34">
        <f t="shared" si="1340"/>
        <v>0</v>
      </c>
      <c r="BB182" s="34">
        <f t="shared" si="1340"/>
        <v>0</v>
      </c>
      <c r="BC182" s="34">
        <f t="shared" si="1340"/>
        <v>0</v>
      </c>
      <c r="BD182" s="34">
        <f t="shared" si="1340"/>
        <v>0</v>
      </c>
      <c r="BE182" s="34">
        <f t="shared" si="1340"/>
        <v>0</v>
      </c>
      <c r="BF182" s="34">
        <f t="shared" si="1340"/>
        <v>0</v>
      </c>
      <c r="BG182" s="34">
        <f t="shared" si="1340"/>
        <v>0</v>
      </c>
      <c r="BH182" s="34">
        <f t="shared" si="1340"/>
        <v>0</v>
      </c>
      <c r="BI182" s="34">
        <f t="shared" si="1340"/>
        <v>0</v>
      </c>
      <c r="BJ182" s="34">
        <f t="shared" si="1340"/>
        <v>0</v>
      </c>
      <c r="BK182" s="34">
        <f t="shared" si="1340"/>
        <v>3</v>
      </c>
      <c r="BL182" s="34">
        <f t="shared" si="1340"/>
        <v>59933.231242499991</v>
      </c>
      <c r="BM182" s="34">
        <f t="shared" si="1340"/>
        <v>0</v>
      </c>
      <c r="BN182" s="34">
        <f t="shared" si="1340"/>
        <v>0</v>
      </c>
      <c r="BO182" s="34">
        <f t="shared" si="1340"/>
        <v>1384</v>
      </c>
      <c r="BP182" s="34">
        <f t="shared" si="1340"/>
        <v>35170068.868038997</v>
      </c>
      <c r="BQ182" s="34">
        <f t="shared" si="1340"/>
        <v>0</v>
      </c>
      <c r="BR182" s="34">
        <f t="shared" si="1340"/>
        <v>0</v>
      </c>
      <c r="BS182" s="34">
        <f t="shared" si="1340"/>
        <v>0</v>
      </c>
      <c r="BT182" s="34">
        <f t="shared" si="1340"/>
        <v>0</v>
      </c>
      <c r="BU182" s="34">
        <f t="shared" si="1340"/>
        <v>13</v>
      </c>
      <c r="BV182" s="34">
        <f t="shared" si="1340"/>
        <v>130807.22393375001</v>
      </c>
      <c r="BW182" s="34">
        <f t="shared" si="1340"/>
        <v>0</v>
      </c>
      <c r="BX182" s="34">
        <f t="shared" si="1340"/>
        <v>0</v>
      </c>
      <c r="BY182" s="34">
        <f t="shared" si="1340"/>
        <v>0</v>
      </c>
      <c r="BZ182" s="34">
        <f t="shared" si="1340"/>
        <v>0</v>
      </c>
      <c r="CA182" s="34">
        <f t="shared" ref="CA182:DS182" si="1342">SUM(CA183:CA192)</f>
        <v>15</v>
      </c>
      <c r="CB182" s="34">
        <f t="shared" si="1342"/>
        <v>316719.95949999994</v>
      </c>
      <c r="CC182" s="34">
        <f t="shared" si="1342"/>
        <v>0</v>
      </c>
      <c r="CD182" s="34">
        <f t="shared" si="1342"/>
        <v>0</v>
      </c>
      <c r="CE182" s="34">
        <f t="shared" si="1342"/>
        <v>0</v>
      </c>
      <c r="CF182" s="34">
        <f t="shared" si="1342"/>
        <v>0</v>
      </c>
      <c r="CG182" s="34">
        <f t="shared" si="1342"/>
        <v>2</v>
      </c>
      <c r="CH182" s="34">
        <f t="shared" si="1342"/>
        <v>28177.799346666659</v>
      </c>
      <c r="CI182" s="34">
        <f t="shared" si="1342"/>
        <v>0</v>
      </c>
      <c r="CJ182" s="34">
        <f t="shared" si="1342"/>
        <v>0</v>
      </c>
      <c r="CK182" s="34">
        <f t="shared" si="1342"/>
        <v>23</v>
      </c>
      <c r="CL182" s="34">
        <f t="shared" si="1342"/>
        <v>322996.03484749998</v>
      </c>
      <c r="CM182" s="34">
        <f t="shared" si="1342"/>
        <v>193</v>
      </c>
      <c r="CN182" s="34">
        <f t="shared" si="1342"/>
        <v>4175512.5617957497</v>
      </c>
      <c r="CO182" s="34">
        <f t="shared" si="1342"/>
        <v>19</v>
      </c>
      <c r="CP182" s="34">
        <f t="shared" si="1342"/>
        <v>450332.61608264997</v>
      </c>
      <c r="CQ182" s="47">
        <f t="shared" si="1342"/>
        <v>4</v>
      </c>
      <c r="CR182" s="34">
        <f t="shared" si="1342"/>
        <v>68138.455659166648</v>
      </c>
      <c r="CS182" s="34">
        <f t="shared" si="1342"/>
        <v>57</v>
      </c>
      <c r="CT182" s="34">
        <f t="shared" si="1342"/>
        <v>1137227.8165975998</v>
      </c>
      <c r="CU182" s="34">
        <f t="shared" si="1342"/>
        <v>7</v>
      </c>
      <c r="CV182" s="34">
        <f t="shared" si="1342"/>
        <v>102906.98024600001</v>
      </c>
      <c r="CW182" s="34">
        <f t="shared" si="1342"/>
        <v>3</v>
      </c>
      <c r="CX182" s="34">
        <f t="shared" si="1342"/>
        <v>71380.207206000006</v>
      </c>
      <c r="CY182" s="34">
        <f t="shared" si="1342"/>
        <v>13</v>
      </c>
      <c r="CZ182" s="34">
        <f t="shared" si="1342"/>
        <v>302649.96554239996</v>
      </c>
      <c r="DA182" s="34">
        <f t="shared" si="1342"/>
        <v>8</v>
      </c>
      <c r="DB182" s="34">
        <f t="shared" si="1342"/>
        <v>184264.82426729999</v>
      </c>
      <c r="DC182" s="34">
        <f t="shared" si="1342"/>
        <v>45</v>
      </c>
      <c r="DD182" s="34">
        <f t="shared" si="1342"/>
        <v>731948.34688499989</v>
      </c>
      <c r="DE182" s="34">
        <f t="shared" si="1342"/>
        <v>31</v>
      </c>
      <c r="DF182" s="34">
        <f t="shared" si="1342"/>
        <v>457325.60254149989</v>
      </c>
      <c r="DG182" s="34">
        <f t="shared" si="1342"/>
        <v>2</v>
      </c>
      <c r="DH182" s="34">
        <f t="shared" si="1342"/>
        <v>51923.469569999994</v>
      </c>
      <c r="DI182" s="34">
        <f t="shared" si="1342"/>
        <v>14</v>
      </c>
      <c r="DJ182" s="34">
        <f t="shared" si="1342"/>
        <v>301071.10907999997</v>
      </c>
      <c r="DK182" s="34">
        <f t="shared" si="1342"/>
        <v>6</v>
      </c>
      <c r="DL182" s="34">
        <f t="shared" si="1342"/>
        <v>225614.90636249998</v>
      </c>
      <c r="DM182" s="34">
        <f t="shared" si="1342"/>
        <v>26</v>
      </c>
      <c r="DN182" s="34">
        <f t="shared" si="1342"/>
        <v>880530.33802168735</v>
      </c>
      <c r="DO182" s="34">
        <f t="shared" si="1342"/>
        <v>0</v>
      </c>
      <c r="DP182" s="34">
        <f t="shared" si="1342"/>
        <v>0</v>
      </c>
      <c r="DQ182" s="34">
        <f t="shared" si="1342"/>
        <v>5390</v>
      </c>
      <c r="DR182" s="34">
        <f t="shared" si="1342"/>
        <v>137794621.21183795</v>
      </c>
      <c r="DS182" s="34">
        <f t="shared" si="1342"/>
        <v>4725</v>
      </c>
      <c r="DT182" s="54">
        <f t="shared" ref="DT182" si="1343">SUM(DS182/DQ182)</f>
        <v>0.87662337662337664</v>
      </c>
    </row>
    <row r="183" spans="1:124" ht="45" customHeight="1" x14ac:dyDescent="0.25">
      <c r="A183" s="77"/>
      <c r="B183" s="35">
        <v>150</v>
      </c>
      <c r="C183" s="23" t="s">
        <v>308</v>
      </c>
      <c r="D183" s="79">
        <f t="shared" si="1072"/>
        <v>19063</v>
      </c>
      <c r="E183" s="80">
        <v>18530</v>
      </c>
      <c r="F183" s="80">
        <v>18715</v>
      </c>
      <c r="G183" s="36">
        <v>0.66</v>
      </c>
      <c r="H183" s="25">
        <v>1</v>
      </c>
      <c r="I183" s="26">
        <v>1</v>
      </c>
      <c r="J183" s="26"/>
      <c r="K183" s="24">
        <v>1.4</v>
      </c>
      <c r="L183" s="24">
        <v>1.68</v>
      </c>
      <c r="M183" s="24">
        <v>2.23</v>
      </c>
      <c r="N183" s="24">
        <v>2.57</v>
      </c>
      <c r="O183" s="27">
        <v>20</v>
      </c>
      <c r="P183" s="27">
        <f t="shared" ref="P183:P186" si="1344">(O183/12*5*$D183*$G183*$H183*$K183*P$11)+(O183/12*4*$E183*$G183*$I183*$K183*P$12)+(O183/12*3*$F183*$G183*$I183*$K183*P$12)</f>
        <v>368921.86100000003</v>
      </c>
      <c r="Q183" s="27">
        <v>0</v>
      </c>
      <c r="R183" s="27">
        <f t="shared" ref="R183:R186" si="1345">(Q183/12*5*$D183*$G183*$H183*$K183*R$11)+(Q183/12*4*$E183*$G183*$I183*$K183*R$12)+(Q183/12*3*$F183*$G183*$I183*$K183*R$12)</f>
        <v>0</v>
      </c>
      <c r="S183" s="27">
        <v>0</v>
      </c>
      <c r="T183" s="27">
        <f t="shared" ref="T183:T186" si="1346">(S183/12*5*$D183*$G183*$H183*$K183*T$11)+(S183/12*4*$E183*$G183*$I183*$K183*T$12)+(S183/12*3*$F183*$G183*$I183*$K183*T$12)</f>
        <v>0</v>
      </c>
      <c r="U183" s="27"/>
      <c r="V183" s="27">
        <f t="shared" ref="V183:V186" si="1347">(U183/12*5*$D183*$G183*$H183*$K183*V$11)+(U183/12*4*$E183*$G183*$I183*$K183*V$12)+(U183/12*3*$F183*$G183*$I183*$K183*V$12)</f>
        <v>0</v>
      </c>
      <c r="W183" s="27">
        <v>0</v>
      </c>
      <c r="X183" s="27">
        <f t="shared" ref="X183:X186" si="1348">(W183/12*5*$D183*$G183*$H183*$K183*X$11)+(W183/12*4*$E183*$G183*$I183*$K183*X$12)+(W183/12*3*$F183*$G183*$I183*$K183*X$12)</f>
        <v>0</v>
      </c>
      <c r="Y183" s="27">
        <v>0</v>
      </c>
      <c r="Z183" s="27">
        <f t="shared" ref="Z183:Z186" si="1349">(Y183/12*5*$D183*$G183*$H183*$K183*Z$11)+(Y183/12*4*$E183*$G183*$I183*$K183*Z$12)+(Y183/12*3*$F183*$G183*$I183*$K183*Z$12)</f>
        <v>0</v>
      </c>
      <c r="AA183" s="27">
        <v>0</v>
      </c>
      <c r="AB183" s="27">
        <f t="shared" ref="AB183:AB186" si="1350">(AA183/12*5*$D183*$G183*$H183*$K183*AB$11)+(AA183/12*4*$E183*$G183*$I183*$K183*AB$12)+(AA183/12*3*$F183*$G183*$I183*$K183*AB$12)</f>
        <v>0</v>
      </c>
      <c r="AC183" s="27"/>
      <c r="AD183" s="27">
        <f t="shared" ref="AD183:AD186" si="1351">(AC183/12*5*$D183*$G183*$H183*$K183*AD$11)+(AC183/12*4*$E183*$G183*$I183*$K183*AD$12)+(AC183/12*3*$F183*$G183*$I183*$K183*AD$12)</f>
        <v>0</v>
      </c>
      <c r="AE183" s="27">
        <v>0</v>
      </c>
      <c r="AF183" s="27">
        <f t="shared" ref="AF183:AF186" si="1352">(AE183/12*5*$D183*$G183*$H183*$K183*AF$11)+(AE183/12*4*$E183*$G183*$I183*$K183*AF$12)+(AE183/12*3*$F183*$G183*$I183*$K183*AF$12)</f>
        <v>0</v>
      </c>
      <c r="AG183" s="27">
        <v>0</v>
      </c>
      <c r="AH183" s="27">
        <f t="shared" ref="AH183:AH186" si="1353">(AG183/12*5*$D183*$G183*$H183*$K183*AH$11)+(AG183/12*4*$E183*$G183*$I183*$K183*AH$12)+(AG183/12*3*$F183*$G183*$I183*$K183*AH$12)</f>
        <v>0</v>
      </c>
      <c r="AI183" s="27"/>
      <c r="AJ183" s="27">
        <f t="shared" ref="AJ183:AJ186" si="1354">(AI183/12*5*$D183*$G183*$H183*$K183*AJ$11)+(AI183/12*4*$E183*$G183*$I183*$K183*AJ$12)+(AI183/12*3*$F183*$G183*$I183*$K183*AJ$12)</f>
        <v>0</v>
      </c>
      <c r="AK183" s="27"/>
      <c r="AL183" s="27">
        <f t="shared" ref="AL183:AL186" si="1355">(AK183/12*5*$D183*$G183*$H183*$K183*AL$11)+(AK183/12*4*$E183*$G183*$I183*$K183*AL$12)+(AK183/12*3*$F183*$G183*$I183*$K183*AL$12)</f>
        <v>0</v>
      </c>
      <c r="AM183" s="44">
        <v>6</v>
      </c>
      <c r="AN183" s="27">
        <f t="shared" ref="AN183:AN186" si="1356">(AM183/12*5*$D183*$G183*$H183*$K183*AN$11)+(AM183/12*4*$E183*$G183*$I183*$K183*AN$12)+(AM183/12*3*$F183*$G183*$I183*$K183*AN$12)</f>
        <v>110016.02535000001</v>
      </c>
      <c r="AO183" s="31">
        <v>0</v>
      </c>
      <c r="AP183" s="27">
        <f t="shared" ref="AP183:AP186" si="1357">(AO183/12*5*$D183*$G183*$H183*$L183*AP$11)+(AO183/12*4*$E183*$G183*$I183*$L183*AP$12)+(AO183/12*3*$F183*$G183*$I183*$L183*AP$12)</f>
        <v>0</v>
      </c>
      <c r="AQ183" s="27">
        <v>0</v>
      </c>
      <c r="AR183" s="27">
        <f t="shared" ref="AR183:AR186" si="1358">(AQ183/12*5*$D183*$G183*$H183*$L183*AR$11)+(AQ183/12*4*$E183*$G183*$I183*$L183*AR$12)+(AQ183/12*3*$F183*$G183*$I183*$L183*AR$12)</f>
        <v>0</v>
      </c>
      <c r="AS183" s="27">
        <v>2</v>
      </c>
      <c r="AT183" s="27">
        <f t="shared" ref="AT183:AT186" si="1359">(AS183/12*5*$D183*$G183*$H183*$L183*AT$11)+(AS183/12*4*$E183*$G183*$I183*$L183*AT$12)+(AS183/12*3*$F183*$G183*$I183*$L183*AT$13)</f>
        <v>42643.054607999999</v>
      </c>
      <c r="AU183" s="27">
        <v>0</v>
      </c>
      <c r="AV183" s="27">
        <f t="shared" ref="AV183:AV186" si="1360">(AU183/12*5*$D183*$G183*$H183*$L183*AV$11)+(AU183/12*4*$E183*$G183*$I183*$L183*AV$12)+(AU183/12*3*$F183*$G183*$I183*$L183*AV$12)</f>
        <v>0</v>
      </c>
      <c r="AW183" s="27"/>
      <c r="AX183" s="27">
        <f t="shared" ref="AX183:AX186" si="1361">(AW183/12*5*$D183*$G183*$H183*$K183*AX$11)+(AW183/12*4*$E183*$G183*$I183*$K183*AX$12)+(AW183/12*3*$F183*$G183*$I183*$K183*AX$12)</f>
        <v>0</v>
      </c>
      <c r="AY183" s="27"/>
      <c r="AZ183" s="27">
        <f t="shared" ref="AZ183:AZ186" si="1362">(AY183/12*5*$D183*$G183*$H183*$K183*AZ$11)+(AY183/12*4*$E183*$G183*$I183*$K183*AZ$12)+(AY183/12*3*$F183*$G183*$I183*$K183*AZ$12)</f>
        <v>0</v>
      </c>
      <c r="BA183" s="27">
        <v>0</v>
      </c>
      <c r="BB183" s="27">
        <f t="shared" ref="BB183:BB186" si="1363">(BA183/12*5*$D183*$G183*$H183*$L183*BB$11)+(BA183/12*4*$E183*$G183*$I183*$L183*BB$12)+(BA183/12*3*$F183*$G183*$I183*$L183*BB$12)</f>
        <v>0</v>
      </c>
      <c r="BC183" s="27">
        <v>0</v>
      </c>
      <c r="BD183" s="27">
        <f t="shared" ref="BD183:BD186" si="1364">(BC183/12*5*$D183*$G183*$H183*$K183*BD$11)+(BC183/12*4*$E183*$G183*$I183*$K183*BD$12)+(BC183/12*3*$F183*$G183*$I183*$K183*BD$12)</f>
        <v>0</v>
      </c>
      <c r="BE183" s="27">
        <v>0</v>
      </c>
      <c r="BF183" s="27">
        <f t="shared" ref="BF183:BF186" si="1365">(BE183/12*5*$D183*$G183*$H183*$K183*BF$11)+(BE183/12*4*$E183*$G183*$I183*$K183*BF$12)+(BE183/12*3*$F183*$G183*$I183*$K183*BF$12)</f>
        <v>0</v>
      </c>
      <c r="BG183" s="27">
        <v>0</v>
      </c>
      <c r="BH183" s="27">
        <f t="shared" ref="BH183:BH186" si="1366">(BG183/12*5*$D183*$G183*$H183*$K183*BH$11)+(BG183/12*4*$E183*$G183*$I183*$K183*BH$12)+(BG183/12*3*$F183*$G183*$I183*$K183*BH$12)</f>
        <v>0</v>
      </c>
      <c r="BI183" s="27">
        <v>0</v>
      </c>
      <c r="BJ183" s="27">
        <f t="shared" ref="BJ183:BJ186" si="1367">(BI183/12*5*$D183*$G183*$H183*$L183*BJ$11)+(BI183/12*4*$E183*$G183*$I183*$L183*BJ$12)+(BI183/12*3*$F183*$G183*$I183*$L183*BJ$12)</f>
        <v>0</v>
      </c>
      <c r="BK183" s="27">
        <v>0</v>
      </c>
      <c r="BL183" s="27">
        <f t="shared" ref="BL183:BL186" si="1368">(BK183/12*5*$D183*$G183*$H183*$K183*BL$11)+(BK183/12*4*$E183*$G183*$I183*$K183*BL$12)+(BK183/12*3*$F183*$G183*$I183*$K183*BL$12)</f>
        <v>0</v>
      </c>
      <c r="BM183" s="27"/>
      <c r="BN183" s="27">
        <f t="shared" ref="BN183:BN186" si="1369">(BM183/12*5*$D183*$G183*$H183*$K183*BN$11)+(BM183/12*4*$E183*$G183*$I183*$K183*BN$12)+(BM183/12*3*$F183*$G183*$I183*$K183*BN$12)</f>
        <v>0</v>
      </c>
      <c r="BO183" s="37">
        <v>8</v>
      </c>
      <c r="BP183" s="27">
        <f t="shared" ref="BP183:BP186" si="1370">(BO183/12*5*$D183*$G183*$H183*$L183*BP$11)+(BO183/12*4*$E183*$G183*$I183*$L183*BP$12)+(BO183/12*3*$F183*$G183*$I183*$L183*BP$12)</f>
        <v>151741.34975999998</v>
      </c>
      <c r="BQ183" s="27">
        <v>0</v>
      </c>
      <c r="BR183" s="27">
        <f t="shared" ref="BR183:BR186" si="1371">(BQ183/12*5*$D183*$G183*$H183*$L183*BR$11)+(BQ183/12*4*$E183*$G183*$I183*$L183*BR$12)+(BQ183/12*3*$F183*$G183*$I183*$L183*BR$12)</f>
        <v>0</v>
      </c>
      <c r="BS183" s="27">
        <v>0</v>
      </c>
      <c r="BT183" s="27">
        <f t="shared" ref="BT183:BT186" si="1372">(BS183/12*5*$D183*$G183*$H183*$K183*BT$11)+(BS183/12*4*$E183*$G183*$I183*$K183*BT$12)+(BS183/12*3*$F183*$G183*$I183*$K183*BT$12)</f>
        <v>0</v>
      </c>
      <c r="BU183" s="27"/>
      <c r="BV183" s="27">
        <f t="shared" ref="BV183:BV186" si="1373">(BU183/12*5*$D183*$G183*$H183*$K183*BV$11)+(BU183/12*4*$E183*$G183*$I183*$K183*BV$12)+(BU183/12*3*$F183*$G183*$I183*$K183*BV$12)</f>
        <v>0</v>
      </c>
      <c r="BW183" s="27">
        <v>0</v>
      </c>
      <c r="BX183" s="27">
        <f t="shared" ref="BX183:BX186" si="1374">(BW183/12*5*$D183*$G183*$H183*$L183*BX$11)+(BW183/12*4*$E183*$G183*$I183*$L183*BX$12)+(BW183/12*3*$F183*$G183*$I183*$L183*BX$12)</f>
        <v>0</v>
      </c>
      <c r="BY183" s="27"/>
      <c r="BZ183" s="27">
        <f t="shared" ref="BZ183:BZ186" si="1375">(BY183/12*5*$D183*$G183*$H183*$L183*BZ$11)+(BY183/12*4*$E183*$G183*$I183*$L183*BZ$12)+(BY183/12*3*$F183*$G183*$I183*$L183*BZ$12)</f>
        <v>0</v>
      </c>
      <c r="CA183" s="27">
        <v>0</v>
      </c>
      <c r="CB183" s="27">
        <f t="shared" ref="CB183:CB186" si="1376">(CA183/12*5*$D183*$G183*$H183*$K183*CB$11)+(CA183/12*4*$E183*$G183*$I183*$K183*CB$12)+(CA183/12*3*$F183*$G183*$I183*$K183*CB$12)</f>
        <v>0</v>
      </c>
      <c r="CC183" s="27">
        <v>0</v>
      </c>
      <c r="CD183" s="27">
        <f t="shared" ref="CD183:CD186" si="1377">(CC183/12*5*$D183*$G183*$H183*$L183*CD$11)+(CC183/12*4*$E183*$G183*$I183*$L183*CD$12)+(CC183/12*3*$F183*$G183*$I183*$L183*CD$12)</f>
        <v>0</v>
      </c>
      <c r="CE183" s="27">
        <v>0</v>
      </c>
      <c r="CF183" s="27">
        <f t="shared" ref="CF183:CF186" si="1378">(CE183/12*5*$D183*$G183*$H183*$K183*CF$11)+(CE183/12*4*$E183*$G183*$I183*$K183*CF$12)+(CE183/12*3*$F183*$G183*$I183*$K183*CF$12)</f>
        <v>0</v>
      </c>
      <c r="CG183" s="27"/>
      <c r="CH183" s="27">
        <f t="shared" ref="CH183:CH186" si="1379">(CG183/12*5*$D183*$G183*$H183*$K183*CH$11)+(CG183/12*4*$E183*$G183*$I183*$K183*CH$12)+(CG183/12*3*$F183*$G183*$I183*$K183*CH$12)</f>
        <v>0</v>
      </c>
      <c r="CI183" s="27"/>
      <c r="CJ183" s="27">
        <f t="shared" ref="CJ183:CJ186" si="1380">(CI183/12*5*$D183*$G183*$H183*$K183*CJ$11)+(CI183/12*4*$E183*$G183*$I183*$K183*CJ$12)+(CI183/12*3*$F183*$G183*$I183*$K183*CJ$12)</f>
        <v>0</v>
      </c>
      <c r="CK183" s="27">
        <v>8</v>
      </c>
      <c r="CL183" s="27">
        <f t="shared" ref="CL183:CL186" si="1381">(CK183/12*5*$D183*$G183*$H183*$K183*CL$11)+(CK183/12*4*$E183*$G183*$I183*$K183*CL$12)+(CK183/12*3*$F183*$G183*$I183*$K183*CL$12)</f>
        <v>138262.49359999999</v>
      </c>
      <c r="CM183" s="27"/>
      <c r="CN183" s="27">
        <f t="shared" ref="CN183:CN186" si="1382">(CM183/12*5*$D183*$G183*$H183*$L183*CN$11)+(CM183/12*4*$E183*$G183*$I183*$L183*CN$12)+(CM183/12*3*$F183*$G183*$I183*$L183*CN$12)</f>
        <v>0</v>
      </c>
      <c r="CO183" s="27"/>
      <c r="CP183" s="27">
        <f t="shared" ref="CP183:CP186" si="1383">(CO183/12*5*$D183*$G183*$H183*$L183*CP$11)+(CO183/12*4*$E183*$G183*$I183*$L183*CP$12)+(CO183/12*3*$F183*$G183*$I183*$L183*CP$12)</f>
        <v>0</v>
      </c>
      <c r="CQ183" s="32"/>
      <c r="CR183" s="27">
        <f t="shared" ref="CR183:CR186" si="1384">(CQ183/12*5*$D183*$G183*$H183*$K183*CR$11)+(CQ183/12*4*$E183*$G183*$I183*$K183*CR$12)+(CQ183/12*3*$F183*$G183*$I183*$K183*CR$12)</f>
        <v>0</v>
      </c>
      <c r="CS183" s="27"/>
      <c r="CT183" s="27">
        <f t="shared" ref="CT183:CT186" si="1385">(CS183/12*5*$D183*$G183*$H183*$L183*CT$11)+(CS183/12*4*$E183*$G183*$I183*$L183*CT$12)+(CS183/12*3*$F183*$G183*$I183*$L183*CT$12)</f>
        <v>0</v>
      </c>
      <c r="CU183" s="27"/>
      <c r="CV183" s="27">
        <f t="shared" ref="CV183:CV186" si="1386">(CU183/12*5*$D183*$G183*$H183*$L183*CV$11)+(CU183/12*4*$E183*$G183*$I183*$L183*CV$12)+(CU183/12*3*$F183*$G183*$I183*$L183*CV$12)</f>
        <v>0</v>
      </c>
      <c r="CW183" s="27">
        <v>3</v>
      </c>
      <c r="CX183" s="27">
        <f t="shared" ref="CX183:CX186" si="1387">(CW183/12*5*$D183*$G183*$H183*$L183*CX$11)+(CW183/12*4*$E183*$G183*$I183*$L183*CX$12)+(CW183/12*3*$F183*$G183*$I183*$L183*CX$12)</f>
        <v>71380.207206000006</v>
      </c>
      <c r="CY183" s="27"/>
      <c r="CZ183" s="27">
        <f t="shared" ref="CZ183:CZ186" si="1388">(CY183/12*5*$D183*$G183*$H183*$L183*CZ$11)+(CY183/12*4*$E183*$G183*$I183*$L183*CZ$12)+(CY183/12*3*$F183*$G183*$I183*$L183*CZ$12)</f>
        <v>0</v>
      </c>
      <c r="DA183" s="27"/>
      <c r="DB183" s="27">
        <f t="shared" ref="DB183:DB186" si="1389">(DA183/12*5*$D183*$G183*$H183*$L183*DB$11)+(DA183/12*4*$E183*$G183*$I183*$L183*DB$12)+(DA183/12*3*$F183*$G183*$I183*$L183*DB$12)</f>
        <v>0</v>
      </c>
      <c r="DC183" s="27"/>
      <c r="DD183" s="27">
        <f t="shared" ref="DD183:DD186" si="1390">(DC183/12*5*$D183*$G183*$H183*$K183*DD$11)+(DC183/12*4*$E183*$G183*$I183*$K183*DD$12)+(DC183/12*3*$F183*$G183*$I183*$K183*DD$12)</f>
        <v>0</v>
      </c>
      <c r="DE183" s="27"/>
      <c r="DF183" s="27">
        <f t="shared" ref="DF183:DF186" si="1391">(DE183/12*5*$D183*$G183*$H183*$K183*DF$11)+(DE183/12*4*$E183*$G183*$I183*$K183*DF$12)+(DE183/12*3*$F183*$G183*$I183*$K183*DF$12)</f>
        <v>0</v>
      </c>
      <c r="DG183" s="27"/>
      <c r="DH183" s="27">
        <f t="shared" ref="DH183:DH186" si="1392">(DG183/12*5*$D183*$G183*$H183*$L183*DH$11)+(DG183/12*4*$E183*$G183*$I183*$L183*DH$12)+(DG183/12*3*$F183*$G183*$I183*$L183*DH$12)</f>
        <v>0</v>
      </c>
      <c r="DI183" s="27"/>
      <c r="DJ183" s="27">
        <f t="shared" ref="DJ183:DJ186" si="1393">(DI183/12*5*$D183*$G183*$H183*$L183*DJ$11)+(DI183/12*4*$E183*$G183*$I183*$L183*DJ$12)+(DI183/12*3*$F183*$G183*$I183*$L183*DJ$12)</f>
        <v>0</v>
      </c>
      <c r="DK183" s="27"/>
      <c r="DL183" s="27">
        <f t="shared" ref="DL183:DL186" si="1394">(DK183/12*5*$D183*$G183*$H183*$M183*DL$11)+(DK183/12*4*$E183*$G183*$I183*$M183*DL$12)+(DK183/12*3*$F183*$G183*$I183*$M183*DL$12)</f>
        <v>0</v>
      </c>
      <c r="DM183" s="27"/>
      <c r="DN183" s="27">
        <f t="shared" si="1339"/>
        <v>0</v>
      </c>
      <c r="DO183" s="27"/>
      <c r="DP183" s="27">
        <f t="shared" si="1067"/>
        <v>0</v>
      </c>
      <c r="DQ183" s="27">
        <f t="shared" ref="DQ183:DR192" si="1395">SUM(O183,Q183,S183,U183,W183,Y183,AA183,AC183,AE183,AG183,AI183,AK183,AM183,AO183,AQ183,AS183,AU183,AW183,AY183,BA183,BC183,BE183,BG183,BI183,BK183,BM183,BO183,BQ183,BS183,BU183,BW183,BY183,CA183,CC183,CE183,CG183,CI183,CK183,CM183,CO183,CQ183,CS183,CU183,CW183,CY183,DA183,DC183,DE183,DG183,DI183,DK183,DM183,DO183)</f>
        <v>47</v>
      </c>
      <c r="DR183" s="27">
        <f t="shared" si="1395"/>
        <v>882964.99152400007</v>
      </c>
      <c r="DS183" s="38">
        <f t="shared" ref="DS183:DS192" si="1396">ROUND(DQ183*I183,0)</f>
        <v>47</v>
      </c>
      <c r="DT183" s="67">
        <f t="shared" si="1069"/>
        <v>1</v>
      </c>
    </row>
    <row r="184" spans="1:124" ht="30" customHeight="1" x14ac:dyDescent="0.25">
      <c r="A184" s="77"/>
      <c r="B184" s="35">
        <v>151</v>
      </c>
      <c r="C184" s="23" t="s">
        <v>309</v>
      </c>
      <c r="D184" s="79">
        <f t="shared" si="1072"/>
        <v>19063</v>
      </c>
      <c r="E184" s="80">
        <v>18530</v>
      </c>
      <c r="F184" s="80">
        <v>18715</v>
      </c>
      <c r="G184" s="36">
        <v>0.47</v>
      </c>
      <c r="H184" s="25">
        <v>1</v>
      </c>
      <c r="I184" s="26">
        <v>1</v>
      </c>
      <c r="J184" s="26"/>
      <c r="K184" s="24">
        <v>1.4</v>
      </c>
      <c r="L184" s="24">
        <v>1.68</v>
      </c>
      <c r="M184" s="24">
        <v>2.23</v>
      </c>
      <c r="N184" s="24">
        <v>2.57</v>
      </c>
      <c r="O184" s="27">
        <v>128</v>
      </c>
      <c r="P184" s="27">
        <f t="shared" si="1344"/>
        <v>1681389.3301333329</v>
      </c>
      <c r="Q184" s="27">
        <v>0</v>
      </c>
      <c r="R184" s="27">
        <f t="shared" si="1345"/>
        <v>0</v>
      </c>
      <c r="S184" s="27">
        <v>0</v>
      </c>
      <c r="T184" s="27">
        <f t="shared" si="1346"/>
        <v>0</v>
      </c>
      <c r="U184" s="27"/>
      <c r="V184" s="27">
        <f t="shared" si="1347"/>
        <v>0</v>
      </c>
      <c r="W184" s="27">
        <v>0</v>
      </c>
      <c r="X184" s="27">
        <f t="shared" si="1348"/>
        <v>0</v>
      </c>
      <c r="Y184" s="27">
        <v>0</v>
      </c>
      <c r="Z184" s="27">
        <f t="shared" si="1349"/>
        <v>0</v>
      </c>
      <c r="AA184" s="27">
        <v>0</v>
      </c>
      <c r="AB184" s="27">
        <f t="shared" si="1350"/>
        <v>0</v>
      </c>
      <c r="AC184" s="27"/>
      <c r="AD184" s="27">
        <f t="shared" si="1351"/>
        <v>0</v>
      </c>
      <c r="AE184" s="27">
        <v>0</v>
      </c>
      <c r="AF184" s="27">
        <f t="shared" si="1352"/>
        <v>0</v>
      </c>
      <c r="AG184" s="27">
        <v>0</v>
      </c>
      <c r="AH184" s="27">
        <f t="shared" si="1353"/>
        <v>0</v>
      </c>
      <c r="AI184" s="27"/>
      <c r="AJ184" s="27">
        <f t="shared" si="1354"/>
        <v>0</v>
      </c>
      <c r="AK184" s="27"/>
      <c r="AL184" s="27">
        <f t="shared" si="1355"/>
        <v>0</v>
      </c>
      <c r="AM184" s="44">
        <v>509</v>
      </c>
      <c r="AN184" s="27">
        <f t="shared" si="1356"/>
        <v>6646245.8950708322</v>
      </c>
      <c r="AO184" s="31">
        <v>0</v>
      </c>
      <c r="AP184" s="27">
        <f t="shared" si="1357"/>
        <v>0</v>
      </c>
      <c r="AQ184" s="27">
        <v>0</v>
      </c>
      <c r="AR184" s="27">
        <f t="shared" si="1358"/>
        <v>0</v>
      </c>
      <c r="AS184" s="27"/>
      <c r="AT184" s="27">
        <f t="shared" si="1359"/>
        <v>0</v>
      </c>
      <c r="AU184" s="27">
        <v>0</v>
      </c>
      <c r="AV184" s="27">
        <f t="shared" si="1360"/>
        <v>0</v>
      </c>
      <c r="AW184" s="27"/>
      <c r="AX184" s="27">
        <f t="shared" si="1361"/>
        <v>0</v>
      </c>
      <c r="AY184" s="27"/>
      <c r="AZ184" s="27">
        <f t="shared" si="1362"/>
        <v>0</v>
      </c>
      <c r="BA184" s="27"/>
      <c r="BB184" s="27">
        <f t="shared" si="1363"/>
        <v>0</v>
      </c>
      <c r="BC184" s="27">
        <v>0</v>
      </c>
      <c r="BD184" s="27">
        <f t="shared" si="1364"/>
        <v>0</v>
      </c>
      <c r="BE184" s="27">
        <v>0</v>
      </c>
      <c r="BF184" s="27">
        <f t="shared" si="1365"/>
        <v>0</v>
      </c>
      <c r="BG184" s="27">
        <v>0</v>
      </c>
      <c r="BH184" s="27">
        <f t="shared" si="1366"/>
        <v>0</v>
      </c>
      <c r="BI184" s="27">
        <v>0</v>
      </c>
      <c r="BJ184" s="27">
        <f t="shared" si="1367"/>
        <v>0</v>
      </c>
      <c r="BK184" s="27">
        <v>0</v>
      </c>
      <c r="BL184" s="27">
        <f t="shared" si="1368"/>
        <v>0</v>
      </c>
      <c r="BM184" s="27"/>
      <c r="BN184" s="27">
        <f t="shared" si="1369"/>
        <v>0</v>
      </c>
      <c r="BO184" s="37">
        <v>148</v>
      </c>
      <c r="BP184" s="27">
        <f t="shared" si="1370"/>
        <v>1999077.3275199998</v>
      </c>
      <c r="BQ184" s="27">
        <v>0</v>
      </c>
      <c r="BR184" s="27">
        <f t="shared" si="1371"/>
        <v>0</v>
      </c>
      <c r="BS184" s="27">
        <v>0</v>
      </c>
      <c r="BT184" s="27">
        <f t="shared" si="1372"/>
        <v>0</v>
      </c>
      <c r="BU184" s="27">
        <v>6</v>
      </c>
      <c r="BV184" s="27">
        <f t="shared" si="1373"/>
        <v>55958.728279999996</v>
      </c>
      <c r="BW184" s="27">
        <v>0</v>
      </c>
      <c r="BX184" s="27">
        <f t="shared" si="1374"/>
        <v>0</v>
      </c>
      <c r="BY184" s="27"/>
      <c r="BZ184" s="27">
        <f t="shared" si="1375"/>
        <v>0</v>
      </c>
      <c r="CA184" s="27">
        <v>0</v>
      </c>
      <c r="CB184" s="27">
        <f t="shared" si="1376"/>
        <v>0</v>
      </c>
      <c r="CC184" s="27"/>
      <c r="CD184" s="27">
        <f t="shared" si="1377"/>
        <v>0</v>
      </c>
      <c r="CE184" s="27">
        <v>0</v>
      </c>
      <c r="CF184" s="27">
        <f t="shared" si="1378"/>
        <v>0</v>
      </c>
      <c r="CG184" s="27"/>
      <c r="CH184" s="27">
        <f t="shared" si="1379"/>
        <v>0</v>
      </c>
      <c r="CI184" s="27"/>
      <c r="CJ184" s="27">
        <f t="shared" si="1380"/>
        <v>0</v>
      </c>
      <c r="CK184" s="27">
        <v>3</v>
      </c>
      <c r="CL184" s="27">
        <f t="shared" si="1381"/>
        <v>36922.370449999995</v>
      </c>
      <c r="CM184" s="27">
        <v>42</v>
      </c>
      <c r="CN184" s="27">
        <f t="shared" si="1382"/>
        <v>632175.83524199994</v>
      </c>
      <c r="CO184" s="27">
        <v>5</v>
      </c>
      <c r="CP184" s="27">
        <f t="shared" si="1383"/>
        <v>86518.934565000003</v>
      </c>
      <c r="CQ184" s="32">
        <v>2</v>
      </c>
      <c r="CR184" s="27">
        <f t="shared" si="1384"/>
        <v>27954.625533333325</v>
      </c>
      <c r="CS184" s="27">
        <v>36</v>
      </c>
      <c r="CT184" s="27">
        <f t="shared" si="1385"/>
        <v>608847.40526399994</v>
      </c>
      <c r="CU184" s="27">
        <v>7</v>
      </c>
      <c r="CV184" s="27">
        <f t="shared" si="1386"/>
        <v>102906.98024600001</v>
      </c>
      <c r="CW184" s="27"/>
      <c r="CX184" s="27">
        <f t="shared" si="1387"/>
        <v>0</v>
      </c>
      <c r="CY184" s="27">
        <v>2</v>
      </c>
      <c r="CZ184" s="27">
        <f t="shared" si="1388"/>
        <v>33824.855847999992</v>
      </c>
      <c r="DA184" s="27">
        <v>2</v>
      </c>
      <c r="DB184" s="27">
        <f t="shared" si="1389"/>
        <v>33887.573117999993</v>
      </c>
      <c r="DC184" s="27">
        <v>30</v>
      </c>
      <c r="DD184" s="27">
        <f t="shared" si="1390"/>
        <v>419319.38299999991</v>
      </c>
      <c r="DE184" s="27">
        <v>29</v>
      </c>
      <c r="DF184" s="27">
        <f t="shared" si="1391"/>
        <v>417417.01671833324</v>
      </c>
      <c r="DG184" s="27"/>
      <c r="DH184" s="27">
        <f t="shared" si="1392"/>
        <v>0</v>
      </c>
      <c r="DI184" s="27">
        <v>9</v>
      </c>
      <c r="DJ184" s="27">
        <f t="shared" si="1393"/>
        <v>163692.90377999999</v>
      </c>
      <c r="DK184" s="27"/>
      <c r="DL184" s="27">
        <f t="shared" si="1394"/>
        <v>0</v>
      </c>
      <c r="DM184" s="27">
        <v>9</v>
      </c>
      <c r="DN184" s="27">
        <f t="shared" si="1339"/>
        <v>242150.44587374997</v>
      </c>
      <c r="DO184" s="27"/>
      <c r="DP184" s="27">
        <f t="shared" si="1067"/>
        <v>0</v>
      </c>
      <c r="DQ184" s="27">
        <f t="shared" si="1395"/>
        <v>967</v>
      </c>
      <c r="DR184" s="27">
        <f t="shared" si="1395"/>
        <v>13188289.610642578</v>
      </c>
      <c r="DS184" s="38">
        <f t="shared" si="1396"/>
        <v>967</v>
      </c>
      <c r="DT184" s="67">
        <f t="shared" si="1069"/>
        <v>1</v>
      </c>
    </row>
    <row r="185" spans="1:124" ht="15.75" customHeight="1" x14ac:dyDescent="0.25">
      <c r="A185" s="77"/>
      <c r="B185" s="35">
        <v>152</v>
      </c>
      <c r="C185" s="23" t="s">
        <v>310</v>
      </c>
      <c r="D185" s="79">
        <f t="shared" si="1072"/>
        <v>19063</v>
      </c>
      <c r="E185" s="80">
        <v>18530</v>
      </c>
      <c r="F185" s="80">
        <v>18715</v>
      </c>
      <c r="G185" s="36">
        <v>0.61</v>
      </c>
      <c r="H185" s="25">
        <v>0.8</v>
      </c>
      <c r="I185" s="68">
        <v>0.75</v>
      </c>
      <c r="J185" s="68"/>
      <c r="K185" s="24">
        <v>1.4</v>
      </c>
      <c r="L185" s="24">
        <v>1.68</v>
      </c>
      <c r="M185" s="24">
        <v>2.23</v>
      </c>
      <c r="N185" s="24">
        <v>2.57</v>
      </c>
      <c r="O185" s="27">
        <v>41</v>
      </c>
      <c r="P185" s="27">
        <f t="shared" si="1344"/>
        <v>538291.06991916662</v>
      </c>
      <c r="Q185" s="27">
        <v>0</v>
      </c>
      <c r="R185" s="27">
        <f t="shared" si="1345"/>
        <v>0</v>
      </c>
      <c r="S185" s="27">
        <v>0</v>
      </c>
      <c r="T185" s="27">
        <f t="shared" si="1346"/>
        <v>0</v>
      </c>
      <c r="U185" s="27"/>
      <c r="V185" s="27">
        <f t="shared" si="1347"/>
        <v>0</v>
      </c>
      <c r="W185" s="27">
        <v>0</v>
      </c>
      <c r="X185" s="27">
        <f t="shared" si="1348"/>
        <v>0</v>
      </c>
      <c r="Y185" s="27">
        <v>0</v>
      </c>
      <c r="Z185" s="27">
        <f t="shared" si="1349"/>
        <v>0</v>
      </c>
      <c r="AA185" s="27">
        <v>0</v>
      </c>
      <c r="AB185" s="27">
        <f t="shared" si="1350"/>
        <v>0</v>
      </c>
      <c r="AC185" s="27"/>
      <c r="AD185" s="27">
        <f t="shared" si="1351"/>
        <v>0</v>
      </c>
      <c r="AE185" s="27">
        <v>0</v>
      </c>
      <c r="AF185" s="27">
        <f t="shared" si="1352"/>
        <v>0</v>
      </c>
      <c r="AG185" s="27">
        <v>0</v>
      </c>
      <c r="AH185" s="27">
        <f t="shared" si="1353"/>
        <v>0</v>
      </c>
      <c r="AI185" s="27"/>
      <c r="AJ185" s="27">
        <f t="shared" si="1354"/>
        <v>0</v>
      </c>
      <c r="AK185" s="27"/>
      <c r="AL185" s="27">
        <f t="shared" si="1355"/>
        <v>0</v>
      </c>
      <c r="AM185" s="44">
        <v>182</v>
      </c>
      <c r="AN185" s="27">
        <f t="shared" si="1356"/>
        <v>2374672.5686016665</v>
      </c>
      <c r="AO185" s="31">
        <v>0</v>
      </c>
      <c r="AP185" s="27">
        <f t="shared" si="1357"/>
        <v>0</v>
      </c>
      <c r="AQ185" s="27">
        <v>0</v>
      </c>
      <c r="AR185" s="27">
        <f t="shared" si="1358"/>
        <v>0</v>
      </c>
      <c r="AS185" s="27"/>
      <c r="AT185" s="27">
        <f t="shared" si="1359"/>
        <v>0</v>
      </c>
      <c r="AU185" s="27">
        <v>0</v>
      </c>
      <c r="AV185" s="27">
        <f t="shared" si="1360"/>
        <v>0</v>
      </c>
      <c r="AW185" s="27"/>
      <c r="AX185" s="27">
        <f t="shared" si="1361"/>
        <v>0</v>
      </c>
      <c r="AY185" s="27"/>
      <c r="AZ185" s="27">
        <f t="shared" si="1362"/>
        <v>0</v>
      </c>
      <c r="BA185" s="27"/>
      <c r="BB185" s="27">
        <f t="shared" si="1363"/>
        <v>0</v>
      </c>
      <c r="BC185" s="27">
        <v>0</v>
      </c>
      <c r="BD185" s="27">
        <f t="shared" si="1364"/>
        <v>0</v>
      </c>
      <c r="BE185" s="27">
        <v>0</v>
      </c>
      <c r="BF185" s="27">
        <f t="shared" si="1365"/>
        <v>0</v>
      </c>
      <c r="BG185" s="27">
        <v>0</v>
      </c>
      <c r="BH185" s="27">
        <f t="shared" si="1366"/>
        <v>0</v>
      </c>
      <c r="BI185" s="27">
        <v>0</v>
      </c>
      <c r="BJ185" s="27">
        <f t="shared" si="1367"/>
        <v>0</v>
      </c>
      <c r="BK185" s="27">
        <v>0</v>
      </c>
      <c r="BL185" s="27">
        <f t="shared" si="1368"/>
        <v>0</v>
      </c>
      <c r="BM185" s="27"/>
      <c r="BN185" s="27">
        <f t="shared" si="1369"/>
        <v>0</v>
      </c>
      <c r="BO185" s="37">
        <v>48</v>
      </c>
      <c r="BP185" s="27">
        <f t="shared" si="1370"/>
        <v>648883.61210400006</v>
      </c>
      <c r="BQ185" s="27">
        <v>0</v>
      </c>
      <c r="BR185" s="27">
        <f t="shared" si="1371"/>
        <v>0</v>
      </c>
      <c r="BS185" s="27">
        <v>0</v>
      </c>
      <c r="BT185" s="27">
        <f t="shared" si="1372"/>
        <v>0</v>
      </c>
      <c r="BU185" s="27">
        <v>5</v>
      </c>
      <c r="BV185" s="27">
        <f t="shared" si="1373"/>
        <v>46670.696307083337</v>
      </c>
      <c r="BW185" s="27">
        <v>0</v>
      </c>
      <c r="BX185" s="27">
        <f t="shared" si="1374"/>
        <v>0</v>
      </c>
      <c r="BY185" s="27"/>
      <c r="BZ185" s="27">
        <f t="shared" si="1375"/>
        <v>0</v>
      </c>
      <c r="CA185" s="27">
        <v>0</v>
      </c>
      <c r="CB185" s="27">
        <f t="shared" si="1376"/>
        <v>0</v>
      </c>
      <c r="CC185" s="27">
        <v>0</v>
      </c>
      <c r="CD185" s="27">
        <f t="shared" si="1377"/>
        <v>0</v>
      </c>
      <c r="CE185" s="27">
        <v>0</v>
      </c>
      <c r="CF185" s="27">
        <f t="shared" si="1378"/>
        <v>0</v>
      </c>
      <c r="CG185" s="27"/>
      <c r="CH185" s="27">
        <f t="shared" si="1379"/>
        <v>0</v>
      </c>
      <c r="CI185" s="27"/>
      <c r="CJ185" s="27">
        <f t="shared" si="1380"/>
        <v>0</v>
      </c>
      <c r="CK185" s="27">
        <v>12</v>
      </c>
      <c r="CL185" s="27">
        <f t="shared" si="1381"/>
        <v>147811.1707975</v>
      </c>
      <c r="CM185" s="27">
        <v>9</v>
      </c>
      <c r="CN185" s="27">
        <f t="shared" si="1382"/>
        <v>135508.06527299999</v>
      </c>
      <c r="CO185" s="27"/>
      <c r="CP185" s="27">
        <f t="shared" si="1383"/>
        <v>0</v>
      </c>
      <c r="CQ185" s="32"/>
      <c r="CR185" s="27">
        <f t="shared" si="1384"/>
        <v>0</v>
      </c>
      <c r="CS185" s="27"/>
      <c r="CT185" s="27">
        <f t="shared" si="1385"/>
        <v>0</v>
      </c>
      <c r="CU185" s="27"/>
      <c r="CV185" s="27">
        <f t="shared" si="1386"/>
        <v>0</v>
      </c>
      <c r="CW185" s="27"/>
      <c r="CX185" s="27">
        <f t="shared" si="1387"/>
        <v>0</v>
      </c>
      <c r="CY185" s="27"/>
      <c r="CZ185" s="27">
        <f t="shared" si="1388"/>
        <v>0</v>
      </c>
      <c r="DA185" s="27"/>
      <c r="DB185" s="27">
        <f t="shared" si="1389"/>
        <v>0</v>
      </c>
      <c r="DC185" s="27"/>
      <c r="DD185" s="27">
        <f t="shared" si="1390"/>
        <v>0</v>
      </c>
      <c r="DE185" s="27"/>
      <c r="DF185" s="27">
        <f t="shared" si="1391"/>
        <v>0</v>
      </c>
      <c r="DG185" s="27"/>
      <c r="DH185" s="27">
        <f t="shared" si="1392"/>
        <v>0</v>
      </c>
      <c r="DI185" s="27"/>
      <c r="DJ185" s="27">
        <f t="shared" si="1393"/>
        <v>0</v>
      </c>
      <c r="DK185" s="27"/>
      <c r="DL185" s="27">
        <f t="shared" si="1394"/>
        <v>0</v>
      </c>
      <c r="DM185" s="27">
        <v>3</v>
      </c>
      <c r="DN185" s="27">
        <f t="shared" si="1339"/>
        <v>80923.54035693749</v>
      </c>
      <c r="DO185" s="27"/>
      <c r="DP185" s="27">
        <f t="shared" si="1067"/>
        <v>0</v>
      </c>
      <c r="DQ185" s="27">
        <f t="shared" si="1395"/>
        <v>300</v>
      </c>
      <c r="DR185" s="27">
        <f t="shared" si="1395"/>
        <v>3972760.7233593534</v>
      </c>
      <c r="DS185" s="38">
        <f t="shared" si="1396"/>
        <v>225</v>
      </c>
      <c r="DT185" s="67">
        <f t="shared" si="1069"/>
        <v>0.75</v>
      </c>
    </row>
    <row r="186" spans="1:124" ht="60" customHeight="1" x14ac:dyDescent="0.25">
      <c r="A186" s="77"/>
      <c r="B186" s="35">
        <v>153</v>
      </c>
      <c r="C186" s="23" t="s">
        <v>311</v>
      </c>
      <c r="D186" s="79">
        <f t="shared" si="1072"/>
        <v>19063</v>
      </c>
      <c r="E186" s="80">
        <v>18530</v>
      </c>
      <c r="F186" s="80">
        <v>18715</v>
      </c>
      <c r="G186" s="36">
        <v>0.71</v>
      </c>
      <c r="H186" s="25">
        <v>1</v>
      </c>
      <c r="I186" s="26">
        <v>1</v>
      </c>
      <c r="J186" s="26"/>
      <c r="K186" s="24">
        <v>1.4</v>
      </c>
      <c r="L186" s="24">
        <v>1.68</v>
      </c>
      <c r="M186" s="24">
        <v>2.23</v>
      </c>
      <c r="N186" s="24">
        <v>2.57</v>
      </c>
      <c r="O186" s="27">
        <v>91</v>
      </c>
      <c r="P186" s="27">
        <f t="shared" si="1344"/>
        <v>1805760.7150916662</v>
      </c>
      <c r="Q186" s="27">
        <v>0</v>
      </c>
      <c r="R186" s="27">
        <f t="shared" si="1345"/>
        <v>0</v>
      </c>
      <c r="S186" s="27">
        <v>0</v>
      </c>
      <c r="T186" s="27">
        <f t="shared" si="1346"/>
        <v>0</v>
      </c>
      <c r="U186" s="27"/>
      <c r="V186" s="27">
        <f t="shared" si="1347"/>
        <v>0</v>
      </c>
      <c r="W186" s="27">
        <v>0</v>
      </c>
      <c r="X186" s="27">
        <f t="shared" si="1348"/>
        <v>0</v>
      </c>
      <c r="Y186" s="27">
        <v>0</v>
      </c>
      <c r="Z186" s="27">
        <f t="shared" si="1349"/>
        <v>0</v>
      </c>
      <c r="AA186" s="27">
        <v>0</v>
      </c>
      <c r="AB186" s="27">
        <f t="shared" si="1350"/>
        <v>0</v>
      </c>
      <c r="AC186" s="27"/>
      <c r="AD186" s="27">
        <f t="shared" si="1351"/>
        <v>0</v>
      </c>
      <c r="AE186" s="27">
        <v>0</v>
      </c>
      <c r="AF186" s="27">
        <f t="shared" si="1352"/>
        <v>0</v>
      </c>
      <c r="AG186" s="27">
        <v>8</v>
      </c>
      <c r="AH186" s="27">
        <f t="shared" si="1353"/>
        <v>158748.19473333331</v>
      </c>
      <c r="AI186" s="27">
        <v>2</v>
      </c>
      <c r="AJ186" s="27">
        <f t="shared" si="1354"/>
        <v>33791.883183333332</v>
      </c>
      <c r="AK186" s="27">
        <v>2</v>
      </c>
      <c r="AL186" s="27">
        <f t="shared" si="1355"/>
        <v>33791.883183333332</v>
      </c>
      <c r="AM186" s="44">
        <v>170</v>
      </c>
      <c r="AN186" s="27">
        <f t="shared" si="1356"/>
        <v>3353266.2272083331</v>
      </c>
      <c r="AO186" s="31">
        <v>7</v>
      </c>
      <c r="AP186" s="27">
        <f t="shared" si="1357"/>
        <v>160557.56166800001</v>
      </c>
      <c r="AQ186" s="27">
        <v>0</v>
      </c>
      <c r="AR186" s="27">
        <f t="shared" si="1358"/>
        <v>0</v>
      </c>
      <c r="AS186" s="27">
        <v>2</v>
      </c>
      <c r="AT186" s="27">
        <f t="shared" si="1359"/>
        <v>45873.589047999994</v>
      </c>
      <c r="AU186" s="27">
        <v>0</v>
      </c>
      <c r="AV186" s="27">
        <f t="shared" si="1360"/>
        <v>0</v>
      </c>
      <c r="AW186" s="27"/>
      <c r="AX186" s="27">
        <f t="shared" si="1361"/>
        <v>0</v>
      </c>
      <c r="AY186" s="27"/>
      <c r="AZ186" s="27">
        <f t="shared" si="1362"/>
        <v>0</v>
      </c>
      <c r="BA186" s="27"/>
      <c r="BB186" s="27">
        <f t="shared" si="1363"/>
        <v>0</v>
      </c>
      <c r="BC186" s="27">
        <v>0</v>
      </c>
      <c r="BD186" s="27">
        <f t="shared" si="1364"/>
        <v>0</v>
      </c>
      <c r="BE186" s="27">
        <v>0</v>
      </c>
      <c r="BF186" s="27">
        <f t="shared" si="1365"/>
        <v>0</v>
      </c>
      <c r="BG186" s="27">
        <v>0</v>
      </c>
      <c r="BH186" s="27">
        <f t="shared" si="1366"/>
        <v>0</v>
      </c>
      <c r="BI186" s="27">
        <v>0</v>
      </c>
      <c r="BJ186" s="27">
        <f t="shared" si="1367"/>
        <v>0</v>
      </c>
      <c r="BK186" s="27">
        <v>3</v>
      </c>
      <c r="BL186" s="27">
        <f t="shared" si="1368"/>
        <v>59933.231242499991</v>
      </c>
      <c r="BM186" s="27"/>
      <c r="BN186" s="27">
        <f t="shared" si="1369"/>
        <v>0</v>
      </c>
      <c r="BO186" s="37">
        <v>160</v>
      </c>
      <c r="BP186" s="27">
        <f t="shared" si="1370"/>
        <v>3264738.1311999997</v>
      </c>
      <c r="BQ186" s="27">
        <v>0</v>
      </c>
      <c r="BR186" s="27">
        <f t="shared" si="1371"/>
        <v>0</v>
      </c>
      <c r="BS186" s="27">
        <v>0</v>
      </c>
      <c r="BT186" s="27">
        <f t="shared" si="1372"/>
        <v>0</v>
      </c>
      <c r="BU186" s="27">
        <v>2</v>
      </c>
      <c r="BV186" s="27">
        <f t="shared" si="1373"/>
        <v>28177.799346666659</v>
      </c>
      <c r="BW186" s="27">
        <v>0</v>
      </c>
      <c r="BX186" s="27">
        <f t="shared" si="1374"/>
        <v>0</v>
      </c>
      <c r="BY186" s="27"/>
      <c r="BZ186" s="27">
        <f t="shared" si="1375"/>
        <v>0</v>
      </c>
      <c r="CA186" s="27">
        <v>15</v>
      </c>
      <c r="CB186" s="27">
        <f t="shared" si="1376"/>
        <v>316719.95949999994</v>
      </c>
      <c r="CC186" s="27"/>
      <c r="CD186" s="27">
        <f t="shared" si="1377"/>
        <v>0</v>
      </c>
      <c r="CE186" s="27">
        <v>0</v>
      </c>
      <c r="CF186" s="27">
        <f t="shared" si="1378"/>
        <v>0</v>
      </c>
      <c r="CG186" s="27">
        <v>2</v>
      </c>
      <c r="CH186" s="27">
        <f t="shared" si="1379"/>
        <v>28177.799346666659</v>
      </c>
      <c r="CI186" s="27"/>
      <c r="CJ186" s="27">
        <f t="shared" si="1380"/>
        <v>0</v>
      </c>
      <c r="CK186" s="27"/>
      <c r="CL186" s="27">
        <f t="shared" si="1381"/>
        <v>0</v>
      </c>
      <c r="CM186" s="27">
        <v>51</v>
      </c>
      <c r="CN186" s="27">
        <f t="shared" si="1382"/>
        <v>1159629.5336429998</v>
      </c>
      <c r="CO186" s="27">
        <v>13</v>
      </c>
      <c r="CP186" s="27">
        <f t="shared" si="1383"/>
        <v>339816.92171699996</v>
      </c>
      <c r="CQ186" s="32"/>
      <c r="CR186" s="27">
        <f t="shared" si="1384"/>
        <v>0</v>
      </c>
      <c r="CS186" s="27">
        <v>19</v>
      </c>
      <c r="CT186" s="27">
        <f t="shared" si="1385"/>
        <v>485422.66530799988</v>
      </c>
      <c r="CU186" s="27"/>
      <c r="CV186" s="27">
        <f t="shared" si="1386"/>
        <v>0</v>
      </c>
      <c r="CW186" s="27"/>
      <c r="CX186" s="27">
        <f t="shared" si="1387"/>
        <v>0</v>
      </c>
      <c r="CY186" s="27">
        <v>8</v>
      </c>
      <c r="CZ186" s="27">
        <f t="shared" si="1388"/>
        <v>204388.49065599998</v>
      </c>
      <c r="DA186" s="27">
        <v>4</v>
      </c>
      <c r="DB186" s="27">
        <f t="shared" si="1389"/>
        <v>102383.73154799998</v>
      </c>
      <c r="DC186" s="27">
        <v>11</v>
      </c>
      <c r="DD186" s="27">
        <f t="shared" si="1390"/>
        <v>232261.3036333333</v>
      </c>
      <c r="DE186" s="27"/>
      <c r="DF186" s="27">
        <f t="shared" si="1391"/>
        <v>0</v>
      </c>
      <c r="DG186" s="27">
        <v>1</v>
      </c>
      <c r="DH186" s="27">
        <f t="shared" si="1392"/>
        <v>28328.329049999993</v>
      </c>
      <c r="DI186" s="27">
        <v>5</v>
      </c>
      <c r="DJ186" s="27">
        <f t="shared" si="1393"/>
        <v>137378.2053</v>
      </c>
      <c r="DK186" s="27">
        <v>6</v>
      </c>
      <c r="DL186" s="27">
        <f t="shared" si="1394"/>
        <v>225614.90636249998</v>
      </c>
      <c r="DM186" s="27">
        <v>12</v>
      </c>
      <c r="DN186" s="27">
        <f t="shared" si="1339"/>
        <v>487735.64984499995</v>
      </c>
      <c r="DO186" s="27"/>
      <c r="DP186" s="27">
        <f t="shared" si="1067"/>
        <v>0</v>
      </c>
      <c r="DQ186" s="27">
        <f t="shared" si="1395"/>
        <v>594</v>
      </c>
      <c r="DR186" s="27">
        <f t="shared" si="1395"/>
        <v>12692496.711814668</v>
      </c>
      <c r="DS186" s="38">
        <f t="shared" si="1396"/>
        <v>594</v>
      </c>
      <c r="DT186" s="67">
        <f t="shared" si="1069"/>
        <v>1</v>
      </c>
    </row>
    <row r="187" spans="1:124" ht="45" customHeight="1" x14ac:dyDescent="0.25">
      <c r="A187" s="77">
        <v>1</v>
      </c>
      <c r="B187" s="35">
        <v>154</v>
      </c>
      <c r="C187" s="23" t="s">
        <v>312</v>
      </c>
      <c r="D187" s="79">
        <f t="shared" si="1072"/>
        <v>19063</v>
      </c>
      <c r="E187" s="80">
        <v>18530</v>
      </c>
      <c r="F187" s="80">
        <v>18715</v>
      </c>
      <c r="G187" s="36">
        <v>0.84</v>
      </c>
      <c r="H187" s="25">
        <v>0.8</v>
      </c>
      <c r="I187" s="57">
        <v>0.75</v>
      </c>
      <c r="J187" s="57"/>
      <c r="K187" s="24">
        <v>1.4</v>
      </c>
      <c r="L187" s="24">
        <v>1.68</v>
      </c>
      <c r="M187" s="24">
        <v>2.23</v>
      </c>
      <c r="N187" s="24">
        <v>2.57</v>
      </c>
      <c r="O187" s="27">
        <v>11</v>
      </c>
      <c r="P187" s="27">
        <f>(O187/12*5*$D187*$G187*$H187*$K187*P$11)+(O187/12*4*$E187*$G187*$I187*$K187)+(O187/12*3*$F187*$G187*$I187*$K187)</f>
        <v>188340.90505999996</v>
      </c>
      <c r="Q187" s="27">
        <v>0</v>
      </c>
      <c r="R187" s="27">
        <f>(Q187/12*5*$D187*$G187*$H187*$K187*R$11)+(Q187/12*4*$E187*$G187*$I187*$K187)+(Q187/12*3*$F187*$G187*$I187*$K187)</f>
        <v>0</v>
      </c>
      <c r="S187" s="27">
        <v>0</v>
      </c>
      <c r="T187" s="27">
        <f>(S187/12*5*$D187*$G187*$H187*$K187*T$11)+(S187/12*4*$E187*$G187*$I187*$K187)+(S187/12*3*$F187*$G187*$I187*$K187)</f>
        <v>0</v>
      </c>
      <c r="U187" s="27"/>
      <c r="V187" s="27">
        <f>(U187/12*5*$D187*$G187*$H187*$K187*V$11)+(U187/12*4*$E187*$G187*$I187*$K187)+(U187/12*3*$F187*$G187*$I187*$K187)</f>
        <v>0</v>
      </c>
      <c r="W187" s="27">
        <v>0</v>
      </c>
      <c r="X187" s="27">
        <f>(W187/12*5*$D187*$G187*$H187*$K187*X$11)+(W187/12*4*$E187*$G187*$I187*$K187)+(W187/12*3*$F187*$G187*$I187*$K187)</f>
        <v>0</v>
      </c>
      <c r="Y187" s="27">
        <v>0</v>
      </c>
      <c r="Z187" s="27">
        <f>(Y187/12*5*$D187*$G187*$H187*$K187*Z$11)+(Y187/12*4*$E187*$G187*$I187*$K187)+(Y187/12*3*$F187*$G187*$I187*$K187)</f>
        <v>0</v>
      </c>
      <c r="AA187" s="27">
        <v>0</v>
      </c>
      <c r="AB187" s="27">
        <f>(AA187/12*5*$D187*$G187*$H187*$K187*AB$11)+(AA187/12*4*$E187*$G187*$I187*$K187)+(AA187/12*3*$F187*$G187*$I187*$K187)</f>
        <v>0</v>
      </c>
      <c r="AC187" s="27"/>
      <c r="AD187" s="27">
        <f t="shared" ref="AD187:AD188" si="1397">(AC187/12*5*$D187*$G187*$H187*$K187*AD$11)+(AC187/12*4*$E187*$G187*$I187*$K187)+(AC187/12*3*$F187*$G187*$I187*$K187)</f>
        <v>0</v>
      </c>
      <c r="AE187" s="27">
        <v>0</v>
      </c>
      <c r="AF187" s="27">
        <f>(AE187/12*5*$D187*$G187*$H187*$K187*AF$11)+(AE187/12*4*$E187*$G187*$I187*$K187)+(AE187/12*3*$F187*$G187*$I187*$K187)</f>
        <v>0</v>
      </c>
      <c r="AG187" s="27">
        <v>0</v>
      </c>
      <c r="AH187" s="27">
        <f>(AG187/12*5*$D187*$G187*$H187*$K187*AH$11)+(AG187/12*4*$E187*$G187*$I187*$K187)+(AG187/12*3*$F187*$G187*$I187*$K187)</f>
        <v>0</v>
      </c>
      <c r="AI187" s="27"/>
      <c r="AJ187" s="27">
        <f t="shared" ref="AJ187:AJ188" si="1398">(AI187/12*5*$D187*$G187*$H187*$K187*AJ$11)+(AI187/12*4*$E187*$G187*$I187*$K187)+(AI187/12*3*$F187*$G187*$I187*$K187)</f>
        <v>0</v>
      </c>
      <c r="AK187" s="27"/>
      <c r="AL187" s="27">
        <f>(AK187/12*5*$D187*$G187*$H187*$K187*AL$11)+(AK187/12*4*$E187*$G187*$I187*$K187)+(AK187/12*3*$F187*$G187*$I187*$K187)</f>
        <v>0</v>
      </c>
      <c r="AM187" s="44">
        <v>600</v>
      </c>
      <c r="AN187" s="27">
        <f>(AM187/12*5*$D187*$G187*$H187*$K187*AN$11)+(AM187/12*4*$E187*$G187*$I187*$K187)+(AM187/12*3*$F187*$G187*$I187*$K187)</f>
        <v>10205886.011999998</v>
      </c>
      <c r="AO187" s="31">
        <v>0</v>
      </c>
      <c r="AP187" s="27">
        <f>(AO187/12*5*$D187*$G187*$H187*$L187*AP$11)+(AO187/12*4*$E187*$G187*$I187*$L187)+(AO187/12*3*$F187*$G187*$I187*$L187)</f>
        <v>0</v>
      </c>
      <c r="AQ187" s="27">
        <v>0</v>
      </c>
      <c r="AR187" s="27">
        <f>(AQ187/12*5*$D187*$G187*$H187*$L187*AR$11)+(AQ187/12*4*$E187*$G187*$I187*$L187)+(AQ187/12*3*$F187*$G187*$I187*$L187)</f>
        <v>0</v>
      </c>
      <c r="AS187" s="27"/>
      <c r="AT187" s="27">
        <f t="shared" ref="AT187:AT188" si="1399">(AS187/12*5*$D187*$G187*$H187*$L187*AT$11)+(AS187/12*4*$E187*$G187*$I187*$L187)+(AS187/12*3*$F187*$G187*$I187*$L187)</f>
        <v>0</v>
      </c>
      <c r="AU187" s="27">
        <v>0</v>
      </c>
      <c r="AV187" s="27">
        <f t="shared" ref="AV187:AV188" si="1400">(AU187/12*5*$D187*$G187*$H187*$L187*AV$11)+(AU187/12*4*$E187*$G187*$I187*$L187)+(AU187/12*3*$F187*$G187*$I187*$L187)</f>
        <v>0</v>
      </c>
      <c r="AW187" s="27"/>
      <c r="AX187" s="27">
        <f>(AW187/12*5*$D187*$G187*$H187*$K187*AX$11)+(AW187/12*4*$E187*$G187*$I187*$K187)+(AW187/12*3*$F187*$G187*$I187*$K187)</f>
        <v>0</v>
      </c>
      <c r="AY187" s="27"/>
      <c r="AZ187" s="27">
        <f>(AY187/12*5*$D187*$G187*$H187*$K187*AZ$11)+(AY187/12*4*$E187*$G187*$I187*$K187)+(AY187/12*3*$F187*$G187*$I187*$K187)</f>
        <v>0</v>
      </c>
      <c r="BA187" s="27">
        <v>0</v>
      </c>
      <c r="BB187" s="27">
        <f>(BA187/12*5*$D187*$G187*$H187*$L187*BB$11)+(BA187/12*4*$E187*$G187*$I187*$L187)+(BA187/12*3*$F187*$G187*$I187*$L187)</f>
        <v>0</v>
      </c>
      <c r="BC187" s="27">
        <v>0</v>
      </c>
      <c r="BD187" s="27">
        <f>(BC187/12*5*$D187*$G187*$H187*$K187*BD$11)+(BC187/12*4*$E187*$G187*$I187*$K187)+(BC187/12*3*$F187*$G187*$I187*$K187)</f>
        <v>0</v>
      </c>
      <c r="BE187" s="27">
        <v>0</v>
      </c>
      <c r="BF187" s="27">
        <f>(BE187/12*5*$D187*$G187*$H187*$K187*BF$11)+(BE187/12*4*$E187*$G187*$I187*$K187)+(BE187/12*3*$F187*$G187*$I187*$K187)</f>
        <v>0</v>
      </c>
      <c r="BG187" s="27">
        <v>0</v>
      </c>
      <c r="BH187" s="27">
        <f>(BG187/12*5*$D187*$G187*$H187*$K187*BH$11)+(BG187/12*4*$E187*$G187*$I187*$K187)+(BG187/12*3*$F187*$G187*$I187*$K187)</f>
        <v>0</v>
      </c>
      <c r="BI187" s="27">
        <v>0</v>
      </c>
      <c r="BJ187" s="27">
        <f>(BI187/12*5*$D187*$G187*$H187*$L187*BJ$11)+(BI187/12*4*$E187*$G187*$I187*$L187)+(BI187/12*3*$F187*$G187*$I187*$L187)</f>
        <v>0</v>
      </c>
      <c r="BK187" s="27">
        <v>0</v>
      </c>
      <c r="BL187" s="27">
        <f>(BK187/12*5*$D187*$G187*$H187*$K187*BL$11)+(BK187/12*4*$E187*$G187*$I187*$K187)+(BK187/12*3*$F187*$G187*$I187*$K187)</f>
        <v>0</v>
      </c>
      <c r="BM187" s="27"/>
      <c r="BN187" s="27">
        <f>(BM187/12*5*$D187*$G187*$H187*$K187*BN$11)+(BM187/12*4*$E187*$G187*$I187*$K187)+(BM187/12*3*$F187*$G187*$I187*$K187)</f>
        <v>0</v>
      </c>
      <c r="BO187" s="37">
        <v>170</v>
      </c>
      <c r="BP187" s="27">
        <f>(BO187/12*5*$D187*$G187*$H187*$L187*BP$11)+(BO187/12*4*$E187*$G187*$I187*$L187)+(BO187/12*3*$F187*$G187*$I187*$L187)</f>
        <v>3340424.6954399999</v>
      </c>
      <c r="BQ187" s="27">
        <v>0</v>
      </c>
      <c r="BR187" s="27">
        <f>(BQ187/12*5*$D187*$G187*$H187*$L187*BR$11)+(BQ187/12*4*$E187*$G187*$I187*$L187)+(BQ187/12*3*$F187*$G187*$I187*$L187)</f>
        <v>0</v>
      </c>
      <c r="BS187" s="27">
        <v>0</v>
      </c>
      <c r="BT187" s="27">
        <f>(BS187/12*5*$D187*$G187*$H187*$K187*BT$11)+(BS187/12*4*$E187*$G187*$I187*$K187)+(BS187/12*3*$F187*$G187*$I187*$K187)</f>
        <v>0</v>
      </c>
      <c r="BU187" s="27">
        <v>0</v>
      </c>
      <c r="BV187" s="27">
        <f>(BU187/12*5*$D187*$G187*$H187*$K187*BV$11)+(BU187/12*4*$E187*$G187*$I187*$K187)+(BU187/12*3*$F187*$G187*$I187*$K187)</f>
        <v>0</v>
      </c>
      <c r="BW187" s="27">
        <v>0</v>
      </c>
      <c r="BX187" s="27">
        <f>(BW187/12*5*$D187*$G187*$H187*$L187*BX$11)+(BW187/12*4*$E187*$G187*$I187*$L187)+(BW187/12*3*$F187*$G187*$I187*$L187)</f>
        <v>0</v>
      </c>
      <c r="BY187" s="27"/>
      <c r="BZ187" s="27">
        <f>(BY187/12*5*$D187*$G187*$H187*$L187*BZ$11)+(BY187/12*4*$E187*$G187*$I187*$L187)+(BY187/12*3*$F187*$G187*$I187*$L187)</f>
        <v>0</v>
      </c>
      <c r="CA187" s="27">
        <v>0</v>
      </c>
      <c r="CB187" s="27">
        <f>(CA187/12*5*$D187*$G187*$H187*$K187*CB$11)+(CA187/12*4*$E187*$G187*$I187*$K187)+(CA187/12*3*$F187*$G187*$I187*$K187)</f>
        <v>0</v>
      </c>
      <c r="CC187" s="27">
        <v>0</v>
      </c>
      <c r="CD187" s="27">
        <f t="shared" ref="CD187:CD188" si="1401">(CC187/12*5*$D187*$G187*$H187*$L187*CD$11)+(CC187/12*4*$E187*$G187*$I187*$L187)+(CC187/12*3*$F187*$G187*$I187*$L187)</f>
        <v>0</v>
      </c>
      <c r="CE187" s="27">
        <v>0</v>
      </c>
      <c r="CF187" s="27">
        <f>(CE187/12*5*$D187*$G187*$H187*$K187*CF$11)+(CE187/12*4*$E187*$G187*$I187*$K187)+(CE187/12*3*$F187*$G187*$I187*$K187)</f>
        <v>0</v>
      </c>
      <c r="CG187" s="27"/>
      <c r="CH187" s="27">
        <f>(CG187/12*5*$D187*$G187*$H187*$K187*CH$11)+(CG187/12*4*$E187*$G187*$I187*$K187)+(CG187/12*3*$F187*$G187*$I187*$K187)</f>
        <v>0</v>
      </c>
      <c r="CI187" s="27"/>
      <c r="CJ187" s="27">
        <f t="shared" ref="CJ187:CJ188" si="1402">(CI187/12*5*$D187*$G187*$H187*$K187*CJ$11)+(CI187/12*4*$E187*$G187*$I187*$K187)+(CI187/12*3*$F187*$G187*$I187*$K187)</f>
        <v>0</v>
      </c>
      <c r="CK187" s="27"/>
      <c r="CL187" s="27">
        <f t="shared" ref="CL187:CL188" si="1403">(CK187/12*5*$D187*$G187*$H187*$K187*CL$11)+(CK187/12*4*$E187*$G187*$I187*$K187)+(CK187/12*3*$F187*$G187*$I187*$K187)</f>
        <v>0</v>
      </c>
      <c r="CM187" s="27">
        <v>27</v>
      </c>
      <c r="CN187" s="27">
        <f>(CM187/12*5*$D187*$G187*$H187*$L187*CN$11)+(CM187/12*4*$E187*$G187*$I187*$L187)+(CM187/12*3*$F187*$G187*$I187*$L187)</f>
        <v>551117.84464799997</v>
      </c>
      <c r="CO187" s="27"/>
      <c r="CP187" s="27">
        <f t="shared" ref="CP187:CP188" si="1404">(CO187/12*5*$D187*$G187*$H187*$L187*CP$11)+(CO187/12*4*$E187*$G187*$I187*$L187)+(CO187/12*3*$F187*$G187*$I187*$L187)</f>
        <v>0</v>
      </c>
      <c r="CQ187" s="32"/>
      <c r="CR187" s="27">
        <f t="shared" ref="CR187:CR188" si="1405">(CQ187/12*5*$D187*$G187*$H187*$K187*CR$11)+(CQ187/12*4*$E187*$G187*$I187*$K187)+(CQ187/12*3*$F187*$G187*$I187*$K187)</f>
        <v>0</v>
      </c>
      <c r="CS187" s="27">
        <v>2</v>
      </c>
      <c r="CT187" s="27">
        <f t="shared" ref="CT187:CT188" si="1406">(CS187/12*5*$D187*$G187*$H187*$L187*CT$11)+(CS187/12*4*$E187*$G187*$I187*$L187)+(CS187/12*3*$F187*$G187*$I187*$L187)</f>
        <v>42957.74602559999</v>
      </c>
      <c r="CU187" s="27"/>
      <c r="CV187" s="27">
        <f>(CU187/12*5*$D187*$G187*$H187*$L187*CV$11)+(CU187/12*4*$E187*$G187*$I187*$L187)+(CU187/12*3*$F187*$G187*$I187*$L187)</f>
        <v>0</v>
      </c>
      <c r="CW187" s="27"/>
      <c r="CX187" s="27">
        <f>(CW187/12*5*$D187*$G187*$H187*$L187*CX$11)+(CW187/12*4*$E187*$G187*$I187*$L187)+(CW187/12*3*$F187*$G187*$I187*$L187)</f>
        <v>0</v>
      </c>
      <c r="CY187" s="27">
        <v>3</v>
      </c>
      <c r="CZ187" s="27">
        <f t="shared" ref="CZ187:CZ188" si="1407">(CY187/12*5*$D187*$G187*$H187*$L187*CZ$11)+(CY187/12*4*$E187*$G187*$I187*$L187)+(CY187/12*3*$F187*$G187*$I187*$L187)</f>
        <v>64436.6190384</v>
      </c>
      <c r="DA187" s="27"/>
      <c r="DB187" s="27">
        <f t="shared" ref="DB187:DB188" si="1408">(DA187/12*5*$D187*$G187*$H187*$L187*DB$11)+(DA187/12*4*$E187*$G187*$I187*$L187)+(DA187/12*3*$F187*$G187*$I187*$L187)</f>
        <v>0</v>
      </c>
      <c r="DC187" s="27"/>
      <c r="DD187" s="27">
        <f t="shared" ref="DD187:DD188" si="1409">(DC187/12*5*$D187*$G187*$H187*$K187*DD$11)+(DC187/12*4*$E187*$G187*$I187*$K187)+(DC187/12*3*$F187*$G187*$I187*$K187)</f>
        <v>0</v>
      </c>
      <c r="DE187" s="27"/>
      <c r="DF187" s="27">
        <f>(DE187/12*5*$D187*$G187*$H187*$K187*DF$11)+(DE187/12*4*$E187*$G187*$I187*$K187)+(DE187/12*3*$F187*$G187*$I187*$K187)</f>
        <v>0</v>
      </c>
      <c r="DG187" s="27">
        <v>1</v>
      </c>
      <c r="DH187" s="27">
        <f>(DG187/12*5*$D187*$G187*$H187*$L187*DH$11)+(DG187/12*4*$E187*$G187*$I187*$L187)+(DG187/12*3*$F187*$G187*$I187*$L187)</f>
        <v>23595.140520000001</v>
      </c>
      <c r="DI187" s="27"/>
      <c r="DJ187" s="27">
        <f t="shared" ref="DJ187:DJ188" si="1410">(DI187/12*5*$D187*$G187*$H187*$L187*DJ$11)+(DI187/12*4*$E187*$G187*$I187*$L187)+(DI187/12*3*$F187*$G187*$I187*$L187)</f>
        <v>0</v>
      </c>
      <c r="DK187" s="27"/>
      <c r="DL187" s="27">
        <f>(DK187/12*5*$D187*$G187*$H187*$M187*DL$11)+(DK187/12*4*$E187*$G187*$I187*$M187)+(DK187/12*3*$F187*$G187*$I187*$M187)</f>
        <v>0</v>
      </c>
      <c r="DM187" s="27">
        <v>2</v>
      </c>
      <c r="DN187" s="27">
        <f t="shared" ref="DN187:DN188" si="1411">(DM187/12*5*$D187*$G187*$H187*$N187*DN$11)+(DM187/12*4*$E187*$G187*$I187*$N187)+(DM187/12*3*$F187*$G187*$I187*$N187)</f>
        <v>69720.701945999986</v>
      </c>
      <c r="DO187" s="27"/>
      <c r="DP187" s="27">
        <f t="shared" si="1067"/>
        <v>0</v>
      </c>
      <c r="DQ187" s="27">
        <f t="shared" si="1395"/>
        <v>816</v>
      </c>
      <c r="DR187" s="27">
        <f t="shared" si="1395"/>
        <v>14486479.664677998</v>
      </c>
      <c r="DS187" s="38">
        <f t="shared" si="1396"/>
        <v>612</v>
      </c>
      <c r="DT187" s="67">
        <f t="shared" si="1069"/>
        <v>0.75</v>
      </c>
    </row>
    <row r="188" spans="1:124" ht="45" customHeight="1" x14ac:dyDescent="0.25">
      <c r="A188" s="77">
        <v>1</v>
      </c>
      <c r="B188" s="35">
        <v>155</v>
      </c>
      <c r="C188" s="23" t="s">
        <v>313</v>
      </c>
      <c r="D188" s="79">
        <f t="shared" si="1072"/>
        <v>19063</v>
      </c>
      <c r="E188" s="80">
        <v>18530</v>
      </c>
      <c r="F188" s="80">
        <v>18715</v>
      </c>
      <c r="G188" s="36">
        <v>0.91</v>
      </c>
      <c r="H188" s="25">
        <v>0.85</v>
      </c>
      <c r="I188" s="68">
        <v>0.75</v>
      </c>
      <c r="J188" s="68"/>
      <c r="K188" s="24">
        <v>1.4</v>
      </c>
      <c r="L188" s="24">
        <v>1.68</v>
      </c>
      <c r="M188" s="24">
        <v>2.23</v>
      </c>
      <c r="N188" s="24">
        <v>2.57</v>
      </c>
      <c r="O188" s="27">
        <v>200</v>
      </c>
      <c r="P188" s="27">
        <f t="shared" ref="P188" si="1412">(O188/12*5*$D188*$G188*$H188*$K188*P$11)+(O188/12*4*$E188*$G188*$I188*$K188)+(O188/12*3*$F188*$G188*$I188*$K188)</f>
        <v>3811949.7855833336</v>
      </c>
      <c r="Q188" s="27">
        <v>0</v>
      </c>
      <c r="R188" s="27">
        <f t="shared" ref="R188" si="1413">(Q188/12*5*$D188*$G188*$H188*$K188*R$11)+(Q188/12*4*$E188*$G188*$I188*$K188)+(Q188/12*3*$F188*$G188*$I188*$K188)</f>
        <v>0</v>
      </c>
      <c r="S188" s="27">
        <v>0</v>
      </c>
      <c r="T188" s="27">
        <f t="shared" ref="T188" si="1414">(S188/12*5*$D188*$G188*$H188*$K188*T$11)+(S188/12*4*$E188*$G188*$I188*$K188)+(S188/12*3*$F188*$G188*$I188*$K188)</f>
        <v>0</v>
      </c>
      <c r="U188" s="27"/>
      <c r="V188" s="27">
        <f t="shared" ref="V188" si="1415">(U188/12*5*$D188*$G188*$H188*$K188*V$11)+(U188/12*4*$E188*$G188*$I188*$K188)+(U188/12*3*$F188*$G188*$I188*$K188)</f>
        <v>0</v>
      </c>
      <c r="W188" s="27">
        <v>0</v>
      </c>
      <c r="X188" s="27">
        <f t="shared" ref="X188" si="1416">(W188/12*5*$D188*$G188*$H188*$K188*X$11)+(W188/12*4*$E188*$G188*$I188*$K188)+(W188/12*3*$F188*$G188*$I188*$K188)</f>
        <v>0</v>
      </c>
      <c r="Y188" s="27">
        <v>0</v>
      </c>
      <c r="Z188" s="27">
        <f t="shared" ref="Z188" si="1417">(Y188/12*5*$D188*$G188*$H188*$K188*Z$11)+(Y188/12*4*$E188*$G188*$I188*$K188)+(Y188/12*3*$F188*$G188*$I188*$K188)</f>
        <v>0</v>
      </c>
      <c r="AA188" s="27">
        <v>0</v>
      </c>
      <c r="AB188" s="27">
        <f t="shared" ref="AB188" si="1418">(AA188/12*5*$D188*$G188*$H188*$K188*AB$11)+(AA188/12*4*$E188*$G188*$I188*$K188)+(AA188/12*3*$F188*$G188*$I188*$K188)</f>
        <v>0</v>
      </c>
      <c r="AC188" s="27">
        <v>2</v>
      </c>
      <c r="AD188" s="27">
        <f t="shared" si="1397"/>
        <v>42248.162395833329</v>
      </c>
      <c r="AE188" s="27">
        <v>0</v>
      </c>
      <c r="AF188" s="27">
        <f t="shared" ref="AF188" si="1419">(AE188/12*5*$D188*$G188*$H188*$K188*AF$11)+(AE188/12*4*$E188*$G188*$I188*$K188)+(AE188/12*3*$F188*$G188*$I188*$K188)</f>
        <v>0</v>
      </c>
      <c r="AG188" s="27">
        <v>0</v>
      </c>
      <c r="AH188" s="27">
        <f t="shared" ref="AH188" si="1420">(AG188/12*5*$D188*$G188*$H188*$K188*AH$11)+(AG188/12*4*$E188*$G188*$I188*$K188)+(AG188/12*3*$F188*$G188*$I188*$K188)</f>
        <v>0</v>
      </c>
      <c r="AI188" s="27">
        <v>3</v>
      </c>
      <c r="AJ188" s="27">
        <f t="shared" si="1398"/>
        <v>54598.831446249998</v>
      </c>
      <c r="AK188" s="27"/>
      <c r="AL188" s="27">
        <f t="shared" ref="AL188" si="1421">(AK188/12*5*$D188*$G188*$H188*$K188*AL$11)+(AK188/12*4*$E188*$G188*$I188*$K188)+(AK188/12*3*$F188*$G188*$I188*$K188)</f>
        <v>0</v>
      </c>
      <c r="AM188" s="44">
        <v>670</v>
      </c>
      <c r="AN188" s="27">
        <f t="shared" ref="AN188" si="1422">(AM188/12*5*$D188*$G188*$H188*$K188*AN$11)+(AM188/12*4*$E188*$G188*$I188*$K188)+(AM188/12*3*$F188*$G188*$I188*$K188)</f>
        <v>12683587.867897915</v>
      </c>
      <c r="AO188" s="31">
        <v>0</v>
      </c>
      <c r="AP188" s="27">
        <f t="shared" ref="AP188" si="1423">(AO188/12*5*$D188*$G188*$H188*$L188*AP$11)+(AO188/12*4*$E188*$G188*$I188*$L188)+(AO188/12*3*$F188*$G188*$I188*$L188)</f>
        <v>0</v>
      </c>
      <c r="AQ188" s="27">
        <v>0</v>
      </c>
      <c r="AR188" s="27">
        <f t="shared" ref="AR188" si="1424">(AQ188/12*5*$D188*$G188*$H188*$L188*AR$11)+(AQ188/12*4*$E188*$G188*$I188*$L188)+(AQ188/12*3*$F188*$G188*$I188*$L188)</f>
        <v>0</v>
      </c>
      <c r="AS188" s="27"/>
      <c r="AT188" s="27">
        <f t="shared" si="1399"/>
        <v>0</v>
      </c>
      <c r="AU188" s="27">
        <v>0</v>
      </c>
      <c r="AV188" s="27">
        <f t="shared" si="1400"/>
        <v>0</v>
      </c>
      <c r="AW188" s="27"/>
      <c r="AX188" s="27">
        <f t="shared" ref="AX188" si="1425">(AW188/12*5*$D188*$G188*$H188*$K188*AX$11)+(AW188/12*4*$E188*$G188*$I188*$K188)+(AW188/12*3*$F188*$G188*$I188*$K188)</f>
        <v>0</v>
      </c>
      <c r="AY188" s="27"/>
      <c r="AZ188" s="27">
        <f t="shared" ref="AZ188" si="1426">(AY188/12*5*$D188*$G188*$H188*$K188*AZ$11)+(AY188/12*4*$E188*$G188*$I188*$K188)+(AY188/12*3*$F188*$G188*$I188*$K188)</f>
        <v>0</v>
      </c>
      <c r="BA188" s="27"/>
      <c r="BB188" s="27">
        <f t="shared" ref="BB188" si="1427">(BA188/12*5*$D188*$G188*$H188*$L188*BB$11)+(BA188/12*4*$E188*$G188*$I188*$L188)+(BA188/12*3*$F188*$G188*$I188*$L188)</f>
        <v>0</v>
      </c>
      <c r="BC188" s="27">
        <v>0</v>
      </c>
      <c r="BD188" s="27">
        <f t="shared" ref="BD188" si="1428">(BC188/12*5*$D188*$G188*$H188*$K188*BD$11)+(BC188/12*4*$E188*$G188*$I188*$K188)+(BC188/12*3*$F188*$G188*$I188*$K188)</f>
        <v>0</v>
      </c>
      <c r="BE188" s="27">
        <v>0</v>
      </c>
      <c r="BF188" s="27">
        <f t="shared" ref="BF188" si="1429">(BE188/12*5*$D188*$G188*$H188*$K188*BF$11)+(BE188/12*4*$E188*$G188*$I188*$K188)+(BE188/12*3*$F188*$G188*$I188*$K188)</f>
        <v>0</v>
      </c>
      <c r="BG188" s="27">
        <v>0</v>
      </c>
      <c r="BH188" s="27">
        <f t="shared" ref="BH188" si="1430">(BG188/12*5*$D188*$G188*$H188*$K188*BH$11)+(BG188/12*4*$E188*$G188*$I188*$K188)+(BG188/12*3*$F188*$G188*$I188*$K188)</f>
        <v>0</v>
      </c>
      <c r="BI188" s="27">
        <v>0</v>
      </c>
      <c r="BJ188" s="27">
        <f t="shared" ref="BJ188" si="1431">(BI188/12*5*$D188*$G188*$H188*$L188*BJ$11)+(BI188/12*4*$E188*$G188*$I188*$L188)+(BI188/12*3*$F188*$G188*$I188*$L188)</f>
        <v>0</v>
      </c>
      <c r="BK188" s="27">
        <v>0</v>
      </c>
      <c r="BL188" s="27">
        <f t="shared" ref="BL188" si="1432">(BK188/12*5*$D188*$G188*$H188*$K188*BL$11)+(BK188/12*4*$E188*$G188*$I188*$K188)+(BK188/12*3*$F188*$G188*$I188*$K188)</f>
        <v>0</v>
      </c>
      <c r="BM188" s="27">
        <v>0</v>
      </c>
      <c r="BN188" s="27">
        <f t="shared" ref="BN188" si="1433">(BM188/12*5*$D188*$G188*$H188*$K188*BN$11)+(BM188/12*4*$E188*$G188*$I188*$K188)+(BM188/12*3*$F188*$G188*$I188*$K188)</f>
        <v>0</v>
      </c>
      <c r="BO188" s="37">
        <v>390</v>
      </c>
      <c r="BP188" s="27">
        <f t="shared" ref="BP188" si="1434">(BO188/12*5*$D188*$G188*$H188*$L188*BP$11)+(BO188/12*4*$E188*$G188*$I188*$L188)+(BO188/12*3*$F188*$G188*$I188*$L188)</f>
        <v>8517417.7056149989</v>
      </c>
      <c r="BQ188" s="27">
        <v>0</v>
      </c>
      <c r="BR188" s="27">
        <f t="shared" ref="BR188" si="1435">(BQ188/12*5*$D188*$G188*$H188*$L188*BR$11)+(BQ188/12*4*$E188*$G188*$I188*$L188)+(BQ188/12*3*$F188*$G188*$I188*$L188)</f>
        <v>0</v>
      </c>
      <c r="BS188" s="27">
        <v>0</v>
      </c>
      <c r="BT188" s="27">
        <f t="shared" ref="BT188" si="1436">(BS188/12*5*$D188*$G188*$H188*$K188*BT$11)+(BS188/12*4*$E188*$G188*$I188*$K188)+(BS188/12*3*$F188*$G188*$I188*$K188)</f>
        <v>0</v>
      </c>
      <c r="BU188" s="27">
        <v>0</v>
      </c>
      <c r="BV188" s="27">
        <f t="shared" ref="BV188" si="1437">(BU188/12*5*$D188*$G188*$H188*$K188*BV$11)+(BU188/12*4*$E188*$G188*$I188*$K188)+(BU188/12*3*$F188*$G188*$I188*$K188)</f>
        <v>0</v>
      </c>
      <c r="BW188" s="27">
        <v>0</v>
      </c>
      <c r="BX188" s="27">
        <f t="shared" ref="BX188" si="1438">(BW188/12*5*$D188*$G188*$H188*$L188*BX$11)+(BW188/12*4*$E188*$G188*$I188*$L188)+(BW188/12*3*$F188*$G188*$I188*$L188)</f>
        <v>0</v>
      </c>
      <c r="BY188" s="27"/>
      <c r="BZ188" s="27">
        <f t="shared" ref="BZ188" si="1439">(BY188/12*5*$D188*$G188*$H188*$L188*BZ$11)+(BY188/12*4*$E188*$G188*$I188*$L188)+(BY188/12*3*$F188*$G188*$I188*$L188)</f>
        <v>0</v>
      </c>
      <c r="CA188" s="27">
        <v>0</v>
      </c>
      <c r="CB188" s="27">
        <f t="shared" ref="CB188" si="1440">(CA188/12*5*$D188*$G188*$H188*$K188*CB$11)+(CA188/12*4*$E188*$G188*$I188*$K188)+(CA188/12*3*$F188*$G188*$I188*$K188)</f>
        <v>0</v>
      </c>
      <c r="CC188" s="27">
        <v>0</v>
      </c>
      <c r="CD188" s="27">
        <f t="shared" si="1401"/>
        <v>0</v>
      </c>
      <c r="CE188" s="27"/>
      <c r="CF188" s="27">
        <f t="shared" ref="CF188" si="1441">(CE188/12*5*$D188*$G188*$H188*$K188*CF$11)+(CE188/12*4*$E188*$G188*$I188*$K188)+(CE188/12*3*$F188*$G188*$I188*$K188)</f>
        <v>0</v>
      </c>
      <c r="CG188" s="27"/>
      <c r="CH188" s="27">
        <f t="shared" ref="CH188" si="1442">(CG188/12*5*$D188*$G188*$H188*$K188*CH$11)+(CG188/12*4*$E188*$G188*$I188*$K188)+(CG188/12*3*$F188*$G188*$I188*$K188)</f>
        <v>0</v>
      </c>
      <c r="CI188" s="27"/>
      <c r="CJ188" s="27">
        <f t="shared" si="1402"/>
        <v>0</v>
      </c>
      <c r="CK188" s="27"/>
      <c r="CL188" s="27">
        <f t="shared" si="1403"/>
        <v>0</v>
      </c>
      <c r="CM188" s="27">
        <v>35</v>
      </c>
      <c r="CN188" s="27">
        <f t="shared" ref="CN188" si="1443">(CM188/12*5*$D188*$G188*$H188*$L188*CN$11)+(CM188/12*4*$E188*$G188*$I188*$L188)+(CM188/12*3*$F188*$G188*$I188*$L188)</f>
        <v>795090.58276374999</v>
      </c>
      <c r="CO188" s="27">
        <v>1</v>
      </c>
      <c r="CP188" s="27">
        <f t="shared" si="1404"/>
        <v>23996.759800650001</v>
      </c>
      <c r="CQ188" s="32">
        <v>2</v>
      </c>
      <c r="CR188" s="27">
        <f t="shared" si="1405"/>
        <v>40183.830125833323</v>
      </c>
      <c r="CS188" s="27"/>
      <c r="CT188" s="27">
        <f t="shared" si="1406"/>
        <v>0</v>
      </c>
      <c r="CU188" s="27"/>
      <c r="CV188" s="27">
        <f t="shared" ref="CV188" si="1444">(CU188/12*5*$D188*$G188*$H188*$L188*CV$11)+(CU188/12*4*$E188*$G188*$I188*$L188)+(CU188/12*3*$F188*$G188*$I188*$L188)</f>
        <v>0</v>
      </c>
      <c r="CW188" s="27"/>
      <c r="CX188" s="27">
        <f t="shared" ref="CX188" si="1445">(CW188/12*5*$D188*$G188*$H188*$L188*CX$11)+(CW188/12*4*$E188*$G188*$I188*$L188)+(CW188/12*3*$F188*$G188*$I188*$L188)</f>
        <v>0</v>
      </c>
      <c r="CY188" s="27"/>
      <c r="CZ188" s="27">
        <f t="shared" si="1407"/>
        <v>0</v>
      </c>
      <c r="DA188" s="27">
        <v>2</v>
      </c>
      <c r="DB188" s="27">
        <f t="shared" si="1408"/>
        <v>47993.519601300002</v>
      </c>
      <c r="DC188" s="27">
        <v>4</v>
      </c>
      <c r="DD188" s="27">
        <f t="shared" si="1409"/>
        <v>80367.660251666646</v>
      </c>
      <c r="DE188" s="27">
        <v>2</v>
      </c>
      <c r="DF188" s="27">
        <f t="shared" ref="DF188" si="1446">(DE188/12*5*$D188*$G188*$H188*$K188*DF$11)+(DE188/12*4*$E188*$G188*$I188*$K188)+(DE188/12*3*$F188*$G188*$I188*$K188)</f>
        <v>39908.585823166664</v>
      </c>
      <c r="DG188" s="27"/>
      <c r="DH188" s="27">
        <f t="shared" ref="DH188" si="1447">(DG188/12*5*$D188*$G188*$H188*$L188*DH$11)+(DG188/12*4*$E188*$G188*$I188*$L188)+(DG188/12*3*$F188*$G188*$I188*$L188)</f>
        <v>0</v>
      </c>
      <c r="DI188" s="27"/>
      <c r="DJ188" s="27">
        <f t="shared" si="1410"/>
        <v>0</v>
      </c>
      <c r="DK188" s="27"/>
      <c r="DL188" s="27">
        <f t="shared" ref="DL188" si="1448">(DK188/12*5*$D188*$G188*$H188*$M188*DL$11)+(DK188/12*4*$E188*$G188*$I188*$M188)+(DK188/12*3*$F188*$G188*$I188*$M188)</f>
        <v>0</v>
      </c>
      <c r="DM188" s="27"/>
      <c r="DN188" s="27">
        <f t="shared" si="1411"/>
        <v>0</v>
      </c>
      <c r="DO188" s="27"/>
      <c r="DP188" s="27">
        <f t="shared" si="1067"/>
        <v>0</v>
      </c>
      <c r="DQ188" s="27">
        <f t="shared" si="1395"/>
        <v>1311</v>
      </c>
      <c r="DR188" s="27">
        <f t="shared" si="1395"/>
        <v>26137343.2913047</v>
      </c>
      <c r="DS188" s="38">
        <f t="shared" si="1396"/>
        <v>983</v>
      </c>
      <c r="DT188" s="67">
        <f t="shared" si="1069"/>
        <v>0.74980930587337913</v>
      </c>
    </row>
    <row r="189" spans="1:124" ht="45" customHeight="1" x14ac:dyDescent="0.25">
      <c r="A189" s="77"/>
      <c r="B189" s="35">
        <v>156</v>
      </c>
      <c r="C189" s="23" t="s">
        <v>314</v>
      </c>
      <c r="D189" s="79">
        <f t="shared" si="1072"/>
        <v>19063</v>
      </c>
      <c r="E189" s="80">
        <v>18530</v>
      </c>
      <c r="F189" s="80">
        <v>18715</v>
      </c>
      <c r="G189" s="36">
        <v>1.1000000000000001</v>
      </c>
      <c r="H189" s="25">
        <v>1</v>
      </c>
      <c r="I189" s="57">
        <v>0.8</v>
      </c>
      <c r="J189" s="57"/>
      <c r="K189" s="24">
        <v>1.4</v>
      </c>
      <c r="L189" s="24">
        <v>1.68</v>
      </c>
      <c r="M189" s="24">
        <v>2.23</v>
      </c>
      <c r="N189" s="24">
        <v>2.57</v>
      </c>
      <c r="O189" s="27">
        <v>34</v>
      </c>
      <c r="P189" s="27">
        <f t="shared" ref="P189:P191" si="1449">(O189/12*5*$D189*$G189*$H189*$K189*P$11)+(O189/12*4*$E189*$G189*$I189*$K189*P$12)+(O189/12*3*$F189*$G189*$I189*$K189*P$12)</f>
        <v>920232.89049999998</v>
      </c>
      <c r="Q189" s="27">
        <v>0</v>
      </c>
      <c r="R189" s="27">
        <f t="shared" ref="R189:R191" si="1450">(Q189/12*5*$D189*$G189*$H189*$K189*R$11)+(Q189/12*4*$E189*$G189*$I189*$K189*R$12)+(Q189/12*3*$F189*$G189*$I189*$K189*R$12)</f>
        <v>0</v>
      </c>
      <c r="S189" s="27">
        <v>0</v>
      </c>
      <c r="T189" s="27">
        <f t="shared" ref="T189:T191" si="1451">(S189/12*5*$D189*$G189*$H189*$K189*T$11)+(S189/12*4*$E189*$G189*$I189*$K189*T$12)+(S189/12*3*$F189*$G189*$I189*$K189*T$12)</f>
        <v>0</v>
      </c>
      <c r="U189" s="27"/>
      <c r="V189" s="27">
        <f t="shared" ref="V189:V191" si="1452">(U189/12*5*$D189*$G189*$H189*$K189*V$11)+(U189/12*4*$E189*$G189*$I189*$K189*V$12)+(U189/12*3*$F189*$G189*$I189*$K189*V$12)</f>
        <v>0</v>
      </c>
      <c r="W189" s="27">
        <v>0</v>
      </c>
      <c r="X189" s="27">
        <f t="shared" ref="X189:X191" si="1453">(W189/12*5*$D189*$G189*$H189*$K189*X$11)+(W189/12*4*$E189*$G189*$I189*$K189*X$12)+(W189/12*3*$F189*$G189*$I189*$K189*X$12)</f>
        <v>0</v>
      </c>
      <c r="Y189" s="27">
        <v>2</v>
      </c>
      <c r="Z189" s="27">
        <f t="shared" ref="Z189:Z191" si="1454">(Y189/12*5*$D189*$G189*$H189*$K189*Z$11)+(Y189/12*4*$E189*$G189*$I189*$K189*Z$12)+(Y189/12*3*$F189*$G189*$I189*$K189*Z$12)</f>
        <v>54131.3465</v>
      </c>
      <c r="AA189" s="27">
        <v>0</v>
      </c>
      <c r="AB189" s="27">
        <f t="shared" ref="AB189:AB191" si="1455">(AA189/12*5*$D189*$G189*$H189*$K189*AB$11)+(AA189/12*4*$E189*$G189*$I189*$K189*AB$12)+(AA189/12*3*$F189*$G189*$I189*$K189*AB$12)</f>
        <v>0</v>
      </c>
      <c r="AC189" s="27">
        <v>7</v>
      </c>
      <c r="AD189" s="27">
        <f t="shared" ref="AD189:AD191" si="1456">(AC189/12*5*$D189*$G189*$H189*$K189*AD$11)+(AC189/12*4*$E189*$G189*$I189*$K189*AD$12)+(AC189/12*3*$F189*$G189*$I189*$K189*AD$12)</f>
        <v>238094.76075000004</v>
      </c>
      <c r="AE189" s="27">
        <v>0</v>
      </c>
      <c r="AF189" s="27">
        <f t="shared" ref="AF189:AF191" si="1457">(AE189/12*5*$D189*$G189*$H189*$K189*AF$11)+(AE189/12*4*$E189*$G189*$I189*$K189*AF$12)+(AE189/12*3*$F189*$G189*$I189*$K189*AF$12)</f>
        <v>0</v>
      </c>
      <c r="AG189" s="27">
        <v>0</v>
      </c>
      <c r="AH189" s="27">
        <f t="shared" ref="AH189:AH191" si="1458">(AG189/12*5*$D189*$G189*$H189*$K189*AH$11)+(AG189/12*4*$E189*$G189*$I189*$K189*AH$12)+(AG189/12*3*$F189*$G189*$I189*$K189*AH$12)</f>
        <v>0</v>
      </c>
      <c r="AI189" s="27"/>
      <c r="AJ189" s="27">
        <f t="shared" ref="AJ189:AJ191" si="1459">(AI189/12*5*$D189*$G189*$H189*$K189*AJ$11)+(AI189/12*4*$E189*$G189*$I189*$K189*AJ$12)+(AI189/12*3*$F189*$G189*$I189*$K189*AJ$12)</f>
        <v>0</v>
      </c>
      <c r="AK189" s="27"/>
      <c r="AL189" s="27">
        <f t="shared" ref="AL189:AL191" si="1460">(AK189/12*5*$D189*$G189*$H189*$K189*AL$11)+(AK189/12*4*$E189*$G189*$I189*$K189*AL$12)+(AK189/12*3*$F189*$G189*$I189*$K189*AL$12)</f>
        <v>0</v>
      </c>
      <c r="AM189" s="44">
        <v>60</v>
      </c>
      <c r="AN189" s="27">
        <f t="shared" ref="AN189:AN191" si="1461">(AM189/12*5*$D189*$G189*$H189*$K189*AN$11)+(AM189/12*4*$E189*$G189*$I189*$K189*AN$12)+(AM189/12*3*$F189*$G189*$I189*$K189*AN$12)</f>
        <v>1612931.5125000002</v>
      </c>
      <c r="AO189" s="31">
        <v>0</v>
      </c>
      <c r="AP189" s="27">
        <f t="shared" ref="AP189:AP191" si="1462">(AO189/12*5*$D189*$G189*$H189*$L189*AP$11)+(AO189/12*4*$E189*$G189*$I189*$L189*AP$12)+(AO189/12*3*$F189*$G189*$I189*$L189*AP$12)</f>
        <v>0</v>
      </c>
      <c r="AQ189" s="27">
        <v>0</v>
      </c>
      <c r="AR189" s="27">
        <f t="shared" ref="AR189:AR191" si="1463">(AQ189/12*5*$D189*$G189*$H189*$L189*AR$11)+(AQ189/12*4*$E189*$G189*$I189*$L189*AR$12)+(AQ189/12*3*$F189*$G189*$I189*$L189*AR$12)</f>
        <v>0</v>
      </c>
      <c r="AS189" s="27">
        <v>43</v>
      </c>
      <c r="AT189" s="27">
        <f t="shared" ref="AT189:AT191" si="1464">(AS189/12*5*$D189*$G189*$H189*$L189*AT$11)+(AS189/12*4*$E189*$G189*$I189*$L189*AT$12)+(AS189/12*3*$F189*$G189*$I189*$L189*AT$13)</f>
        <v>1350689.1810720002</v>
      </c>
      <c r="AU189" s="27">
        <v>0</v>
      </c>
      <c r="AV189" s="27">
        <f t="shared" ref="AV189:AV191" si="1465">(AU189/12*5*$D189*$G189*$H189*$L189*AV$11)+(AU189/12*4*$E189*$G189*$I189*$L189*AV$12)+(AU189/12*3*$F189*$G189*$I189*$L189*AV$12)</f>
        <v>0</v>
      </c>
      <c r="AW189" s="27"/>
      <c r="AX189" s="27">
        <f t="shared" ref="AX189:AX191" si="1466">(AW189/12*5*$D189*$G189*$H189*$K189*AX$11)+(AW189/12*4*$E189*$G189*$I189*$K189*AX$12)+(AW189/12*3*$F189*$G189*$I189*$K189*AX$12)</f>
        <v>0</v>
      </c>
      <c r="AY189" s="27"/>
      <c r="AZ189" s="27">
        <f t="shared" ref="AZ189:AZ191" si="1467">(AY189/12*5*$D189*$G189*$H189*$K189*AZ$11)+(AY189/12*4*$E189*$G189*$I189*$K189*AZ$12)+(AY189/12*3*$F189*$G189*$I189*$K189*AZ$12)</f>
        <v>0</v>
      </c>
      <c r="BA189" s="27">
        <v>0</v>
      </c>
      <c r="BB189" s="27">
        <f t="shared" ref="BB189:BB191" si="1468">(BA189/12*5*$D189*$G189*$H189*$L189*BB$11)+(BA189/12*4*$E189*$G189*$I189*$L189*BB$12)+(BA189/12*3*$F189*$G189*$I189*$L189*BB$12)</f>
        <v>0</v>
      </c>
      <c r="BC189" s="27">
        <v>0</v>
      </c>
      <c r="BD189" s="27">
        <f t="shared" ref="BD189:BD191" si="1469">(BC189/12*5*$D189*$G189*$H189*$K189*BD$11)+(BC189/12*4*$E189*$G189*$I189*$K189*BD$12)+(BC189/12*3*$F189*$G189*$I189*$K189*BD$12)</f>
        <v>0</v>
      </c>
      <c r="BE189" s="27">
        <v>0</v>
      </c>
      <c r="BF189" s="27">
        <f t="shared" ref="BF189:BF191" si="1470">(BE189/12*5*$D189*$G189*$H189*$K189*BF$11)+(BE189/12*4*$E189*$G189*$I189*$K189*BF$12)+(BE189/12*3*$F189*$G189*$I189*$K189*BF$12)</f>
        <v>0</v>
      </c>
      <c r="BG189" s="27">
        <v>0</v>
      </c>
      <c r="BH189" s="27">
        <f t="shared" ref="BH189:BH191" si="1471">(BG189/12*5*$D189*$G189*$H189*$K189*BH$11)+(BG189/12*4*$E189*$G189*$I189*$K189*BH$12)+(BG189/12*3*$F189*$G189*$I189*$K189*BH$12)</f>
        <v>0</v>
      </c>
      <c r="BI189" s="27">
        <v>0</v>
      </c>
      <c r="BJ189" s="27">
        <f t="shared" ref="BJ189:BJ191" si="1472">(BI189/12*5*$D189*$G189*$H189*$L189*BJ$11)+(BI189/12*4*$E189*$G189*$I189*$L189*BJ$12)+(BI189/12*3*$F189*$G189*$I189*$L189*BJ$12)</f>
        <v>0</v>
      </c>
      <c r="BK189" s="27">
        <v>0</v>
      </c>
      <c r="BL189" s="27">
        <f t="shared" ref="BL189:BL191" si="1473">(BK189/12*5*$D189*$G189*$H189*$K189*BL$11)+(BK189/12*4*$E189*$G189*$I189*$K189*BL$12)+(BK189/12*3*$F189*$G189*$I189*$K189*BL$12)</f>
        <v>0</v>
      </c>
      <c r="BM189" s="27">
        <v>0</v>
      </c>
      <c r="BN189" s="27">
        <f t="shared" ref="BN189:BN191" si="1474">(BM189/12*5*$D189*$G189*$H189*$K189*BN$11)+(BM189/12*4*$E189*$G189*$I189*$K189*BN$12)+(BM189/12*3*$F189*$G189*$I189*$K189*BN$12)</f>
        <v>0</v>
      </c>
      <c r="BO189" s="37">
        <v>120</v>
      </c>
      <c r="BP189" s="27">
        <f t="shared" ref="BP189:BP191" si="1475">(BO189/12*5*$D189*$G189*$H189*$L189*BP$11)+(BO189/12*4*$E189*$G189*$I189*$L189*BP$12)+(BO189/12*3*$F189*$G189*$I189*$L189*BP$12)</f>
        <v>3355405.6535999998</v>
      </c>
      <c r="BQ189" s="27">
        <v>0</v>
      </c>
      <c r="BR189" s="27">
        <f t="shared" ref="BR189:BR191" si="1476">(BQ189/12*5*$D189*$G189*$H189*$L189*BR$11)+(BQ189/12*4*$E189*$G189*$I189*$L189*BR$12)+(BQ189/12*3*$F189*$G189*$I189*$L189*BR$12)</f>
        <v>0</v>
      </c>
      <c r="BS189" s="27">
        <v>0</v>
      </c>
      <c r="BT189" s="27">
        <f t="shared" ref="BT189:BT191" si="1477">(BS189/12*5*$D189*$G189*$H189*$K189*BT$11)+(BS189/12*4*$E189*$G189*$I189*$K189*BT$12)+(BS189/12*3*$F189*$G189*$I189*$K189*BT$12)</f>
        <v>0</v>
      </c>
      <c r="BU189" s="27">
        <v>0</v>
      </c>
      <c r="BV189" s="27">
        <f t="shared" ref="BV189:BV191" si="1478">(BU189/12*5*$D189*$G189*$H189*$K189*BV$11)+(BU189/12*4*$E189*$G189*$I189*$K189*BV$12)+(BU189/12*3*$F189*$G189*$I189*$K189*BV$12)</f>
        <v>0</v>
      </c>
      <c r="BW189" s="27">
        <v>0</v>
      </c>
      <c r="BX189" s="27">
        <f t="shared" ref="BX189:BX191" si="1479">(BW189/12*5*$D189*$G189*$H189*$L189*BX$11)+(BW189/12*4*$E189*$G189*$I189*$L189*BX$12)+(BW189/12*3*$F189*$G189*$I189*$L189*BX$12)</f>
        <v>0</v>
      </c>
      <c r="BY189" s="27"/>
      <c r="BZ189" s="27">
        <f t="shared" ref="BZ189:BZ191" si="1480">(BY189/12*5*$D189*$G189*$H189*$L189*BZ$11)+(BY189/12*4*$E189*$G189*$I189*$L189*BZ$12)+(BY189/12*3*$F189*$G189*$I189*$L189*BZ$12)</f>
        <v>0</v>
      </c>
      <c r="CA189" s="27">
        <v>0</v>
      </c>
      <c r="CB189" s="27">
        <f t="shared" ref="CB189:CB191" si="1481">(CA189/12*5*$D189*$G189*$H189*$K189*CB$11)+(CA189/12*4*$E189*$G189*$I189*$K189*CB$12)+(CA189/12*3*$F189*$G189*$I189*$K189*CB$12)</f>
        <v>0</v>
      </c>
      <c r="CC189" s="27">
        <v>0</v>
      </c>
      <c r="CD189" s="27">
        <f t="shared" ref="CD189:CD191" si="1482">(CC189/12*5*$D189*$G189*$H189*$L189*CD$11)+(CC189/12*4*$E189*$G189*$I189*$L189*CD$12)+(CC189/12*3*$F189*$G189*$I189*$L189*CD$12)</f>
        <v>0</v>
      </c>
      <c r="CE189" s="27">
        <v>0</v>
      </c>
      <c r="CF189" s="27">
        <f t="shared" ref="CF189:CF191" si="1483">(CE189/12*5*$D189*$G189*$H189*$K189*CF$11)+(CE189/12*4*$E189*$G189*$I189*$K189*CF$12)+(CE189/12*3*$F189*$G189*$I189*$K189*CF$12)</f>
        <v>0</v>
      </c>
      <c r="CG189" s="27"/>
      <c r="CH189" s="27">
        <f t="shared" ref="CH189:CH191" si="1484">(CG189/12*5*$D189*$G189*$H189*$K189*CH$11)+(CG189/12*4*$E189*$G189*$I189*$K189*CH$12)+(CG189/12*3*$F189*$G189*$I189*$K189*CH$12)</f>
        <v>0</v>
      </c>
      <c r="CI189" s="27"/>
      <c r="CJ189" s="27">
        <f t="shared" ref="CJ189:CJ191" si="1485">(CI189/12*5*$D189*$G189*$H189*$K189*CJ$11)+(CI189/12*4*$E189*$G189*$I189*$K189*CJ$12)+(CI189/12*3*$F189*$G189*$I189*$K189*CJ$12)</f>
        <v>0</v>
      </c>
      <c r="CK189" s="27"/>
      <c r="CL189" s="27">
        <f t="shared" ref="CL189:CL191" si="1486">(CK189/12*5*$D189*$G189*$H189*$K189*CL$11)+(CK189/12*4*$E189*$G189*$I189*$K189*CL$12)+(CK189/12*3*$F189*$G189*$I189*$K189*CL$12)</f>
        <v>0</v>
      </c>
      <c r="CM189" s="27">
        <v>29</v>
      </c>
      <c r="CN189" s="27">
        <f t="shared" ref="CN189:CN191" si="1487">(CM189/12*5*$D189*$G189*$H189*$L189*CN$11)+(CM189/12*4*$E189*$G189*$I189*$L189*CN$12)+(CM189/12*3*$F189*$G189*$I189*$L189*CN$12)</f>
        <v>901990.70022599993</v>
      </c>
      <c r="CO189" s="27"/>
      <c r="CP189" s="27">
        <f t="shared" ref="CP189:CP191" si="1488">(CO189/12*5*$D189*$G189*$H189*$L189*CP$11)+(CO189/12*4*$E189*$G189*$I189*$L189*CP$12)+(CO189/12*3*$F189*$G189*$I189*$L189*CP$12)</f>
        <v>0</v>
      </c>
      <c r="CQ189" s="32"/>
      <c r="CR189" s="27">
        <f t="shared" ref="CR189:CR191" si="1489">(CQ189/12*5*$D189*$G189*$H189*$K189*CR$11)+(CQ189/12*4*$E189*$G189*$I189*$K189*CR$12)+(CQ189/12*3*$F189*$G189*$I189*$K189*CR$12)</f>
        <v>0</v>
      </c>
      <c r="CS189" s="27"/>
      <c r="CT189" s="27">
        <f t="shared" ref="CT189:CT191" si="1490">(CS189/12*5*$D189*$G189*$H189*$L189*CT$11)+(CS189/12*4*$E189*$G189*$I189*$L189*CT$12)+(CS189/12*3*$F189*$G189*$I189*$L189*CT$12)</f>
        <v>0</v>
      </c>
      <c r="CU189" s="27"/>
      <c r="CV189" s="27">
        <f t="shared" ref="CV189:CV191" si="1491">(CU189/12*5*$D189*$G189*$H189*$L189*CV$11)+(CU189/12*4*$E189*$G189*$I189*$L189*CV$12)+(CU189/12*3*$F189*$G189*$I189*$L189*CV$12)</f>
        <v>0</v>
      </c>
      <c r="CW189" s="27"/>
      <c r="CX189" s="27">
        <f t="shared" ref="CX189:CX191" si="1492">(CW189/12*5*$D189*$G189*$H189*$L189*CX$11)+(CW189/12*4*$E189*$G189*$I189*$L189*CX$12)+(CW189/12*3*$F189*$G189*$I189*$L189*CX$12)</f>
        <v>0</v>
      </c>
      <c r="CY189" s="27"/>
      <c r="CZ189" s="27">
        <f t="shared" ref="CZ189:CZ191" si="1493">(CY189/12*5*$D189*$G189*$H189*$L189*CZ$11)+(CY189/12*4*$E189*$G189*$I189*$L189*CZ$12)+(CY189/12*3*$F189*$G189*$I189*$L189*CZ$12)</f>
        <v>0</v>
      </c>
      <c r="DA189" s="27"/>
      <c r="DB189" s="27">
        <f t="shared" ref="DB189:DB191" si="1494">(DA189/12*5*$D189*$G189*$H189*$L189*DB$11)+(DA189/12*4*$E189*$G189*$I189*$L189*DB$12)+(DA189/12*3*$F189*$G189*$I189*$L189*DB$12)</f>
        <v>0</v>
      </c>
      <c r="DC189" s="27"/>
      <c r="DD189" s="27">
        <f t="shared" ref="DD189:DD191" si="1495">(DC189/12*5*$D189*$G189*$H189*$K189*DD$11)+(DC189/12*4*$E189*$G189*$I189*$K189*DD$12)+(DC189/12*3*$F189*$G189*$I189*$K189*DD$12)</f>
        <v>0</v>
      </c>
      <c r="DE189" s="27"/>
      <c r="DF189" s="27">
        <f t="shared" ref="DF189:DF191" si="1496">(DE189/12*5*$D189*$G189*$H189*$K189*DF$11)+(DE189/12*4*$E189*$G189*$I189*$K189*DF$12)+(DE189/12*3*$F189*$G189*$I189*$K189*DF$12)</f>
        <v>0</v>
      </c>
      <c r="DG189" s="27"/>
      <c r="DH189" s="27">
        <f t="shared" ref="DH189:DH191" si="1497">(DG189/12*5*$D189*$G189*$H189*$L189*DH$11)+(DG189/12*4*$E189*$G189*$I189*$L189*DH$12)+(DG189/12*3*$F189*$G189*$I189*$L189*DH$12)</f>
        <v>0</v>
      </c>
      <c r="DI189" s="27"/>
      <c r="DJ189" s="27">
        <f t="shared" ref="DJ189:DJ191" si="1498">(DI189/12*5*$D189*$G189*$H189*$L189*DJ$11)+(DI189/12*4*$E189*$G189*$I189*$L189*DJ$12)+(DI189/12*3*$F189*$G189*$I189*$L189*DJ$12)</f>
        <v>0</v>
      </c>
      <c r="DK189" s="27"/>
      <c r="DL189" s="27">
        <f t="shared" ref="DL189:DL191" si="1499">(DK189/12*5*$D189*$G189*$H189*$M189*DL$11)+(DK189/12*4*$E189*$G189*$I189*$M189*DL$12)+(DK189/12*3*$F189*$G189*$I189*$M189*DL$12)</f>
        <v>0</v>
      </c>
      <c r="DM189" s="27"/>
      <c r="DN189" s="27">
        <f t="shared" ref="DN189:DN191" si="1500">(DM189/12*5*$D189*$G189*$H189*$N189*DN$11)+(DM189/12*4*$E189*$G189*$I189*$N189*DN$12)+(DM189/12*3*$F189*$G189*$I189*$N189*DN$12)</f>
        <v>0</v>
      </c>
      <c r="DO189" s="27"/>
      <c r="DP189" s="27">
        <f t="shared" si="1067"/>
        <v>0</v>
      </c>
      <c r="DQ189" s="27">
        <f t="shared" si="1395"/>
        <v>295</v>
      </c>
      <c r="DR189" s="27">
        <f t="shared" si="1395"/>
        <v>8433476.0451480001</v>
      </c>
      <c r="DS189" s="38">
        <f t="shared" si="1396"/>
        <v>236</v>
      </c>
      <c r="DT189" s="67">
        <f t="shared" si="1069"/>
        <v>0.8</v>
      </c>
    </row>
    <row r="190" spans="1:124" ht="38.25" customHeight="1" x14ac:dyDescent="0.25">
      <c r="A190" s="77"/>
      <c r="B190" s="35">
        <v>157</v>
      </c>
      <c r="C190" s="23" t="s">
        <v>315</v>
      </c>
      <c r="D190" s="79">
        <f t="shared" si="1072"/>
        <v>19063</v>
      </c>
      <c r="E190" s="80">
        <v>18530</v>
      </c>
      <c r="F190" s="80">
        <v>18715</v>
      </c>
      <c r="G190" s="36">
        <v>1.35</v>
      </c>
      <c r="H190" s="25">
        <v>1</v>
      </c>
      <c r="I190" s="57">
        <v>1</v>
      </c>
      <c r="J190" s="57"/>
      <c r="K190" s="24">
        <v>1.4</v>
      </c>
      <c r="L190" s="24">
        <v>1.68</v>
      </c>
      <c r="M190" s="24">
        <v>2.23</v>
      </c>
      <c r="N190" s="24">
        <v>2.57</v>
      </c>
      <c r="O190" s="27">
        <v>393</v>
      </c>
      <c r="P190" s="27">
        <f t="shared" si="1449"/>
        <v>14828143.435874999</v>
      </c>
      <c r="Q190" s="27">
        <v>0</v>
      </c>
      <c r="R190" s="27">
        <f t="shared" si="1450"/>
        <v>0</v>
      </c>
      <c r="S190" s="27">
        <v>0</v>
      </c>
      <c r="T190" s="27">
        <f t="shared" si="1451"/>
        <v>0</v>
      </c>
      <c r="U190" s="27"/>
      <c r="V190" s="27">
        <f t="shared" si="1452"/>
        <v>0</v>
      </c>
      <c r="W190" s="27">
        <v>0</v>
      </c>
      <c r="X190" s="27">
        <f t="shared" si="1453"/>
        <v>0</v>
      </c>
      <c r="Y190" s="27">
        <v>0</v>
      </c>
      <c r="Z190" s="27">
        <f t="shared" si="1454"/>
        <v>0</v>
      </c>
      <c r="AA190" s="27">
        <v>0</v>
      </c>
      <c r="AB190" s="27">
        <f t="shared" si="1455"/>
        <v>0</v>
      </c>
      <c r="AC190" s="27">
        <v>121</v>
      </c>
      <c r="AD190" s="27">
        <f t="shared" si="1456"/>
        <v>5746117.3481249996</v>
      </c>
      <c r="AE190" s="27">
        <v>0</v>
      </c>
      <c r="AF190" s="27">
        <f t="shared" si="1457"/>
        <v>0</v>
      </c>
      <c r="AG190" s="27">
        <v>0</v>
      </c>
      <c r="AH190" s="27">
        <f t="shared" si="1458"/>
        <v>0</v>
      </c>
      <c r="AI190" s="27">
        <v>0</v>
      </c>
      <c r="AJ190" s="27">
        <f t="shared" si="1459"/>
        <v>0</v>
      </c>
      <c r="AK190" s="27"/>
      <c r="AL190" s="27">
        <f t="shared" si="1460"/>
        <v>0</v>
      </c>
      <c r="AM190" s="44">
        <v>144</v>
      </c>
      <c r="AN190" s="27">
        <f t="shared" si="1461"/>
        <v>5400786.699</v>
      </c>
      <c r="AO190" s="31">
        <v>0</v>
      </c>
      <c r="AP190" s="27">
        <f t="shared" si="1462"/>
        <v>0</v>
      </c>
      <c r="AQ190" s="27">
        <v>0</v>
      </c>
      <c r="AR190" s="27">
        <f t="shared" si="1463"/>
        <v>0</v>
      </c>
      <c r="AS190" s="27">
        <v>0</v>
      </c>
      <c r="AT190" s="27">
        <f t="shared" si="1464"/>
        <v>0</v>
      </c>
      <c r="AU190" s="27">
        <v>0</v>
      </c>
      <c r="AV190" s="27">
        <f t="shared" si="1465"/>
        <v>0</v>
      </c>
      <c r="AW190" s="27"/>
      <c r="AX190" s="27">
        <f t="shared" si="1466"/>
        <v>0</v>
      </c>
      <c r="AY190" s="27"/>
      <c r="AZ190" s="27">
        <f t="shared" si="1467"/>
        <v>0</v>
      </c>
      <c r="BA190" s="27">
        <v>0</v>
      </c>
      <c r="BB190" s="27">
        <f t="shared" si="1468"/>
        <v>0</v>
      </c>
      <c r="BC190" s="27">
        <v>0</v>
      </c>
      <c r="BD190" s="27">
        <f t="shared" si="1469"/>
        <v>0</v>
      </c>
      <c r="BE190" s="27">
        <v>0</v>
      </c>
      <c r="BF190" s="27">
        <f t="shared" si="1470"/>
        <v>0</v>
      </c>
      <c r="BG190" s="27">
        <v>0</v>
      </c>
      <c r="BH190" s="27">
        <f t="shared" si="1471"/>
        <v>0</v>
      </c>
      <c r="BI190" s="27">
        <v>0</v>
      </c>
      <c r="BJ190" s="27">
        <f t="shared" si="1472"/>
        <v>0</v>
      </c>
      <c r="BK190" s="27">
        <v>0</v>
      </c>
      <c r="BL190" s="27">
        <f t="shared" si="1473"/>
        <v>0</v>
      </c>
      <c r="BM190" s="27">
        <v>0</v>
      </c>
      <c r="BN190" s="27">
        <f t="shared" si="1474"/>
        <v>0</v>
      </c>
      <c r="BO190" s="37">
        <v>300</v>
      </c>
      <c r="BP190" s="27">
        <f t="shared" si="1475"/>
        <v>11639251.260000002</v>
      </c>
      <c r="BQ190" s="27">
        <v>0</v>
      </c>
      <c r="BR190" s="27">
        <f t="shared" si="1476"/>
        <v>0</v>
      </c>
      <c r="BS190" s="27">
        <v>0</v>
      </c>
      <c r="BT190" s="27">
        <f t="shared" si="1477"/>
        <v>0</v>
      </c>
      <c r="BU190" s="27">
        <v>0</v>
      </c>
      <c r="BV190" s="27">
        <f t="shared" si="1478"/>
        <v>0</v>
      </c>
      <c r="BW190" s="27">
        <v>0</v>
      </c>
      <c r="BX190" s="27">
        <f t="shared" si="1479"/>
        <v>0</v>
      </c>
      <c r="BY190" s="27"/>
      <c r="BZ190" s="27">
        <f t="shared" si="1480"/>
        <v>0</v>
      </c>
      <c r="CA190" s="27">
        <v>0</v>
      </c>
      <c r="CB190" s="27">
        <f t="shared" si="1481"/>
        <v>0</v>
      </c>
      <c r="CC190" s="27">
        <v>0</v>
      </c>
      <c r="CD190" s="27">
        <f t="shared" si="1482"/>
        <v>0</v>
      </c>
      <c r="CE190" s="27">
        <v>0</v>
      </c>
      <c r="CF190" s="27">
        <f t="shared" si="1483"/>
        <v>0</v>
      </c>
      <c r="CG190" s="27"/>
      <c r="CH190" s="27">
        <f t="shared" si="1484"/>
        <v>0</v>
      </c>
      <c r="CI190" s="27"/>
      <c r="CJ190" s="27">
        <f t="shared" si="1485"/>
        <v>0</v>
      </c>
      <c r="CK190" s="27"/>
      <c r="CL190" s="27">
        <f t="shared" si="1486"/>
        <v>0</v>
      </c>
      <c r="CM190" s="27"/>
      <c r="CN190" s="27">
        <f t="shared" si="1487"/>
        <v>0</v>
      </c>
      <c r="CO190" s="27"/>
      <c r="CP190" s="27">
        <f t="shared" si="1488"/>
        <v>0</v>
      </c>
      <c r="CQ190" s="32"/>
      <c r="CR190" s="27">
        <f t="shared" si="1489"/>
        <v>0</v>
      </c>
      <c r="CS190" s="27"/>
      <c r="CT190" s="27">
        <f t="shared" si="1490"/>
        <v>0</v>
      </c>
      <c r="CU190" s="27"/>
      <c r="CV190" s="27">
        <f t="shared" si="1491"/>
        <v>0</v>
      </c>
      <c r="CW190" s="27"/>
      <c r="CX190" s="27">
        <f t="shared" si="1492"/>
        <v>0</v>
      </c>
      <c r="CY190" s="27"/>
      <c r="CZ190" s="27">
        <f t="shared" si="1493"/>
        <v>0</v>
      </c>
      <c r="DA190" s="27"/>
      <c r="DB190" s="27">
        <f t="shared" si="1494"/>
        <v>0</v>
      </c>
      <c r="DC190" s="27"/>
      <c r="DD190" s="27">
        <f t="shared" si="1495"/>
        <v>0</v>
      </c>
      <c r="DE190" s="27"/>
      <c r="DF190" s="27">
        <f t="shared" si="1496"/>
        <v>0</v>
      </c>
      <c r="DG190" s="27"/>
      <c r="DH190" s="27">
        <f t="shared" si="1497"/>
        <v>0</v>
      </c>
      <c r="DI190" s="27"/>
      <c r="DJ190" s="27">
        <f t="shared" si="1498"/>
        <v>0</v>
      </c>
      <c r="DK190" s="27"/>
      <c r="DL190" s="27">
        <f t="shared" si="1499"/>
        <v>0</v>
      </c>
      <c r="DM190" s="27"/>
      <c r="DN190" s="27">
        <f t="shared" si="1500"/>
        <v>0</v>
      </c>
      <c r="DO190" s="27"/>
      <c r="DP190" s="27">
        <f t="shared" si="1067"/>
        <v>0</v>
      </c>
      <c r="DQ190" s="27">
        <f t="shared" si="1395"/>
        <v>958</v>
      </c>
      <c r="DR190" s="27">
        <f t="shared" si="1395"/>
        <v>37614298.743000001</v>
      </c>
      <c r="DS190" s="38">
        <f t="shared" si="1396"/>
        <v>958</v>
      </c>
      <c r="DT190" s="67">
        <f t="shared" si="1069"/>
        <v>1</v>
      </c>
    </row>
    <row r="191" spans="1:124" ht="38.25" customHeight="1" x14ac:dyDescent="0.25">
      <c r="A191" s="77"/>
      <c r="B191" s="35">
        <v>158</v>
      </c>
      <c r="C191" s="23" t="s">
        <v>316</v>
      </c>
      <c r="D191" s="79">
        <f t="shared" si="1072"/>
        <v>19063</v>
      </c>
      <c r="E191" s="80">
        <v>18530</v>
      </c>
      <c r="F191" s="80">
        <v>18715</v>
      </c>
      <c r="G191" s="36">
        <v>1.96</v>
      </c>
      <c r="H191" s="25">
        <v>1</v>
      </c>
      <c r="I191" s="57">
        <v>1</v>
      </c>
      <c r="J191" s="57"/>
      <c r="K191" s="24">
        <v>1.4</v>
      </c>
      <c r="L191" s="24">
        <v>1.68</v>
      </c>
      <c r="M191" s="24">
        <v>2.23</v>
      </c>
      <c r="N191" s="24">
        <v>2.57</v>
      </c>
      <c r="O191" s="27">
        <v>28</v>
      </c>
      <c r="P191" s="27">
        <f t="shared" si="1449"/>
        <v>1533820.5857333334</v>
      </c>
      <c r="Q191" s="27">
        <v>0</v>
      </c>
      <c r="R191" s="27">
        <f t="shared" si="1450"/>
        <v>0</v>
      </c>
      <c r="S191" s="27"/>
      <c r="T191" s="27">
        <f t="shared" si="1451"/>
        <v>0</v>
      </c>
      <c r="U191" s="27"/>
      <c r="V191" s="27">
        <f t="shared" si="1452"/>
        <v>0</v>
      </c>
      <c r="W191" s="27"/>
      <c r="X191" s="27">
        <f t="shared" si="1453"/>
        <v>0</v>
      </c>
      <c r="Y191" s="27">
        <v>0</v>
      </c>
      <c r="Z191" s="27">
        <f t="shared" si="1454"/>
        <v>0</v>
      </c>
      <c r="AA191" s="27"/>
      <c r="AB191" s="27">
        <f t="shared" si="1455"/>
        <v>0</v>
      </c>
      <c r="AC191" s="27">
        <v>0</v>
      </c>
      <c r="AD191" s="27">
        <f t="shared" si="1456"/>
        <v>0</v>
      </c>
      <c r="AE191" s="27">
        <v>0</v>
      </c>
      <c r="AF191" s="27">
        <f t="shared" si="1457"/>
        <v>0</v>
      </c>
      <c r="AG191" s="27">
        <v>0</v>
      </c>
      <c r="AH191" s="27">
        <f t="shared" si="1458"/>
        <v>0</v>
      </c>
      <c r="AI191" s="27"/>
      <c r="AJ191" s="27">
        <f t="shared" si="1459"/>
        <v>0</v>
      </c>
      <c r="AK191" s="27"/>
      <c r="AL191" s="27">
        <f t="shared" si="1460"/>
        <v>0</v>
      </c>
      <c r="AM191" s="44">
        <v>10</v>
      </c>
      <c r="AN191" s="27">
        <f t="shared" si="1461"/>
        <v>544523.76183333341</v>
      </c>
      <c r="AO191" s="31">
        <v>0</v>
      </c>
      <c r="AP191" s="27">
        <f t="shared" si="1462"/>
        <v>0</v>
      </c>
      <c r="AQ191" s="27"/>
      <c r="AR191" s="27">
        <f t="shared" si="1463"/>
        <v>0</v>
      </c>
      <c r="AS191" s="27"/>
      <c r="AT191" s="27">
        <f t="shared" si="1464"/>
        <v>0</v>
      </c>
      <c r="AU191" s="27"/>
      <c r="AV191" s="27">
        <f t="shared" si="1465"/>
        <v>0</v>
      </c>
      <c r="AW191" s="27"/>
      <c r="AX191" s="27">
        <f t="shared" si="1466"/>
        <v>0</v>
      </c>
      <c r="AY191" s="27"/>
      <c r="AZ191" s="27">
        <f t="shared" si="1467"/>
        <v>0</v>
      </c>
      <c r="BA191" s="27"/>
      <c r="BB191" s="27">
        <f t="shared" si="1468"/>
        <v>0</v>
      </c>
      <c r="BC191" s="27"/>
      <c r="BD191" s="27">
        <f t="shared" si="1469"/>
        <v>0</v>
      </c>
      <c r="BE191" s="27"/>
      <c r="BF191" s="27">
        <f t="shared" si="1470"/>
        <v>0</v>
      </c>
      <c r="BG191" s="27"/>
      <c r="BH191" s="27">
        <f t="shared" si="1471"/>
        <v>0</v>
      </c>
      <c r="BI191" s="27"/>
      <c r="BJ191" s="27">
        <f t="shared" si="1472"/>
        <v>0</v>
      </c>
      <c r="BK191" s="27">
        <v>0</v>
      </c>
      <c r="BL191" s="27">
        <f t="shared" si="1473"/>
        <v>0</v>
      </c>
      <c r="BM191" s="27"/>
      <c r="BN191" s="27">
        <f t="shared" si="1474"/>
        <v>0</v>
      </c>
      <c r="BO191" s="37">
        <v>40</v>
      </c>
      <c r="BP191" s="27">
        <f t="shared" si="1475"/>
        <v>2253129.1328000003</v>
      </c>
      <c r="BQ191" s="27"/>
      <c r="BR191" s="27">
        <f t="shared" si="1476"/>
        <v>0</v>
      </c>
      <c r="BS191" s="27"/>
      <c r="BT191" s="27">
        <f t="shared" si="1477"/>
        <v>0</v>
      </c>
      <c r="BU191" s="27"/>
      <c r="BV191" s="27">
        <f t="shared" si="1478"/>
        <v>0</v>
      </c>
      <c r="BW191" s="27"/>
      <c r="BX191" s="27">
        <f t="shared" si="1479"/>
        <v>0</v>
      </c>
      <c r="BY191" s="27"/>
      <c r="BZ191" s="27">
        <f t="shared" si="1480"/>
        <v>0</v>
      </c>
      <c r="CA191" s="27"/>
      <c r="CB191" s="27">
        <f t="shared" si="1481"/>
        <v>0</v>
      </c>
      <c r="CC191" s="27"/>
      <c r="CD191" s="27">
        <f t="shared" si="1482"/>
        <v>0</v>
      </c>
      <c r="CE191" s="27"/>
      <c r="CF191" s="27">
        <f t="shared" si="1483"/>
        <v>0</v>
      </c>
      <c r="CG191" s="27"/>
      <c r="CH191" s="27">
        <f t="shared" si="1484"/>
        <v>0</v>
      </c>
      <c r="CI191" s="27"/>
      <c r="CJ191" s="27">
        <f t="shared" si="1485"/>
        <v>0</v>
      </c>
      <c r="CK191" s="27"/>
      <c r="CL191" s="27">
        <f t="shared" si="1486"/>
        <v>0</v>
      </c>
      <c r="CM191" s="27"/>
      <c r="CN191" s="27">
        <f t="shared" si="1487"/>
        <v>0</v>
      </c>
      <c r="CO191" s="27"/>
      <c r="CP191" s="27">
        <f t="shared" si="1488"/>
        <v>0</v>
      </c>
      <c r="CQ191" s="32"/>
      <c r="CR191" s="27">
        <f t="shared" si="1489"/>
        <v>0</v>
      </c>
      <c r="CS191" s="27"/>
      <c r="CT191" s="27">
        <f t="shared" si="1490"/>
        <v>0</v>
      </c>
      <c r="CU191" s="27"/>
      <c r="CV191" s="27">
        <f t="shared" si="1491"/>
        <v>0</v>
      </c>
      <c r="CW191" s="27"/>
      <c r="CX191" s="27">
        <f t="shared" si="1492"/>
        <v>0</v>
      </c>
      <c r="CY191" s="27"/>
      <c r="CZ191" s="27">
        <f t="shared" si="1493"/>
        <v>0</v>
      </c>
      <c r="DA191" s="27"/>
      <c r="DB191" s="27">
        <f t="shared" si="1494"/>
        <v>0</v>
      </c>
      <c r="DC191" s="27"/>
      <c r="DD191" s="27">
        <f t="shared" si="1495"/>
        <v>0</v>
      </c>
      <c r="DE191" s="27"/>
      <c r="DF191" s="27">
        <f t="shared" si="1496"/>
        <v>0</v>
      </c>
      <c r="DG191" s="27"/>
      <c r="DH191" s="27">
        <f t="shared" si="1497"/>
        <v>0</v>
      </c>
      <c r="DI191" s="27"/>
      <c r="DJ191" s="27">
        <f t="shared" si="1498"/>
        <v>0</v>
      </c>
      <c r="DK191" s="27"/>
      <c r="DL191" s="27">
        <f t="shared" si="1499"/>
        <v>0</v>
      </c>
      <c r="DM191" s="27"/>
      <c r="DN191" s="27">
        <f t="shared" si="1500"/>
        <v>0</v>
      </c>
      <c r="DO191" s="27"/>
      <c r="DP191" s="27">
        <f t="shared" si="1067"/>
        <v>0</v>
      </c>
      <c r="DQ191" s="27">
        <f t="shared" si="1395"/>
        <v>78</v>
      </c>
      <c r="DR191" s="27">
        <f t="shared" si="1395"/>
        <v>4331473.4803666668</v>
      </c>
      <c r="DS191" s="38">
        <f t="shared" si="1396"/>
        <v>78</v>
      </c>
      <c r="DT191" s="67">
        <f t="shared" si="1069"/>
        <v>1</v>
      </c>
    </row>
    <row r="192" spans="1:124" ht="18.75" customHeight="1" x14ac:dyDescent="0.25">
      <c r="A192" s="77">
        <v>1</v>
      </c>
      <c r="B192" s="35">
        <v>159</v>
      </c>
      <c r="C192" s="23" t="s">
        <v>317</v>
      </c>
      <c r="D192" s="79">
        <f t="shared" si="1072"/>
        <v>19063</v>
      </c>
      <c r="E192" s="80">
        <v>18530</v>
      </c>
      <c r="F192" s="80">
        <v>18715</v>
      </c>
      <c r="G192" s="36">
        <v>25</v>
      </c>
      <c r="H192" s="25">
        <v>1</v>
      </c>
      <c r="I192" s="69">
        <v>1.0289999999999999</v>
      </c>
      <c r="J192" s="69"/>
      <c r="K192" s="24">
        <v>1.4</v>
      </c>
      <c r="L192" s="24">
        <v>1.68</v>
      </c>
      <c r="M192" s="24">
        <v>2.23</v>
      </c>
      <c r="N192" s="24">
        <v>2.57</v>
      </c>
      <c r="O192" s="27">
        <v>0</v>
      </c>
      <c r="P192" s="27">
        <f>(O192/12*5*$D192*$G192*$H192*$K192)+(O192/12*4*$E192*$G192*$I192*$K192)+(O192/12*3*$F192*$G192*$I192*$K192)</f>
        <v>0</v>
      </c>
      <c r="Q192" s="27">
        <v>0</v>
      </c>
      <c r="R192" s="27">
        <f>(Q192/12*5*$D192*$G192*$H192*$K192)+(Q192/12*4*$E192*$G192*$I192*$K192)+(Q192/12*3*$F192*$G192*$I192*$K192)</f>
        <v>0</v>
      </c>
      <c r="S192" s="27"/>
      <c r="T192" s="27">
        <f>(S192/12*5*$D192*$G192*$H192*$K192)+(S192/12*4*$E192*$G192*$I192*$K192)+(S192/12*3*$F192*$G192*$I192*$K192)</f>
        <v>0</v>
      </c>
      <c r="U192" s="27"/>
      <c r="V192" s="27">
        <f>(U192/12*5*$D192*$G192*$H192*$K192)+(U192/12*4*$E192*$G192*$I192*$K192)+(U192/12*3*$F192*$G192*$I192*$K192)</f>
        <v>0</v>
      </c>
      <c r="W192" s="27"/>
      <c r="X192" s="27">
        <f>(W192/12*5*$D192*$G192*$H192*$K192)+(W192/12*4*$E192*$G192*$I192*$K192)+(W192/12*3*$F192*$G192*$I192*$K192)</f>
        <v>0</v>
      </c>
      <c r="Y192" s="27">
        <v>0</v>
      </c>
      <c r="Z192" s="27">
        <f>(Y192/12*5*$D192*$G192*$H192*$K192)+(Y192/12*4*$E192*$G192*$I192*$K192)+(Y192/12*3*$F192*$G192*$I192*$K192)</f>
        <v>0</v>
      </c>
      <c r="AA192" s="27"/>
      <c r="AB192" s="27">
        <f>(AA192/12*5*$D192*$G192*$H192*$K192)+(AA192/12*4*$E192*$G192*$I192*$K192)+(AA192/12*3*$F192*$G192*$I192*$K192)</f>
        <v>0</v>
      </c>
      <c r="AC192" s="27">
        <v>24</v>
      </c>
      <c r="AD192" s="27">
        <f>(AC192/12*5*$D192*$G192*$H192*$K192)+(AC192/12*4*$E192*$G192*$I192*$K192)+(AC192/12*3*$F192*$G192*$I192*$K192)</f>
        <v>16055037.949999997</v>
      </c>
      <c r="AE192" s="27">
        <v>0</v>
      </c>
      <c r="AF192" s="27">
        <f>(AE192/12*5*$D192*$G192*$H192*$K192)+(AE192/12*4*$E192*$G192*$I192*$K192)+(AE192/12*3*$F192*$G192*$I192*$K192)</f>
        <v>0</v>
      </c>
      <c r="AG192" s="27">
        <v>0</v>
      </c>
      <c r="AH192" s="27">
        <f>(AG192/12*5*$D192*$G192*$H192*$K192)+(AG192/12*4*$E192*$G192*$I192*$K192)+(AG192/12*3*$F192*$G192*$I192*$K192)</f>
        <v>0</v>
      </c>
      <c r="AI192" s="27"/>
      <c r="AJ192" s="27">
        <f>(AI192/12*5*$D192*$G192*$H192*$K192)+(AI192/12*4*$E192*$G192*$I192*$K192)+(AI192/12*3*$F192*$G192*$I192*$K192)</f>
        <v>0</v>
      </c>
      <c r="AK192" s="27"/>
      <c r="AL192" s="27">
        <f>(AK192/12*5*$D192*$G192*$H192*$K192)+(AK192/12*4*$E192*$G192*$I192*$K192)+(AK192/12*3*$F192*$G192*$I192*$K192)</f>
        <v>0</v>
      </c>
      <c r="AM192" s="44">
        <v>0</v>
      </c>
      <c r="AN192" s="27">
        <f>(AM192/12*5*$D192*$G192*$H192*$K192)+(AM192/12*4*$E192*$G192*$I192*$K192)+(AM192/12*3*$F192*$G192*$I192*$K192)</f>
        <v>0</v>
      </c>
      <c r="AO192" s="31">
        <v>0</v>
      </c>
      <c r="AP192" s="27">
        <f>(AO192/12*5*$D192*$G192*$H192*$L192)+(AO192/12*4*$E192*$G192*$I192*$L192)+(AO192/12*3*$F192*$G192*$I192*$L192)</f>
        <v>0</v>
      </c>
      <c r="AQ192" s="27"/>
      <c r="AR192" s="27">
        <f>(AQ192/12*5*$D192*$G192*$H192*$L192)+(AQ192/12*4*$E192*$G192*$I192*$L192)+(AQ192/12*3*$F192*$G192*$I192*$L192)</f>
        <v>0</v>
      </c>
      <c r="AS192" s="27"/>
      <c r="AT192" s="27">
        <f>(AS192/12*5*$D192*$G192*$H192*$L192)+(AS192/12*4*$E192*$G192*$I192*$L192)+(AS192/12*3*$F192*$G192*$I192*$L192)</f>
        <v>0</v>
      </c>
      <c r="AU192" s="27"/>
      <c r="AV192" s="27">
        <f>(AU192/12*5*$D192*$G192*$H192*$L192)+(AU192/12*4*$E192*$G192*$I192*$L192)+(AU192/12*3*$F192*$G192*$I192*$L192)</f>
        <v>0</v>
      </c>
      <c r="AW192" s="27"/>
      <c r="AX192" s="27">
        <f>(AW192/12*5*$D192*$G192*$H192*$K192)+(AW192/12*4*$E192*$G192*$I192*$K192)+(AW192/12*3*$F192*$G192*$I192*$K192)</f>
        <v>0</v>
      </c>
      <c r="AY192" s="27"/>
      <c r="AZ192" s="27">
        <f>(AY192/12*5*$D192*$G192*$H192*$K192)+(AY192/12*4*$E192*$G192*$I192*$K192)+(AY192/12*3*$F192*$G192*$I192*$K192)</f>
        <v>0</v>
      </c>
      <c r="BA192" s="27"/>
      <c r="BB192" s="27">
        <f>(BA192/12*5*$D192*$G192*$H192*$L192)+(BA192/12*4*$E192*$G192*$I192*$L192)+(BA192/12*3*$F192*$G192*$I192*$L192)</f>
        <v>0</v>
      </c>
      <c r="BC192" s="27"/>
      <c r="BD192" s="27">
        <f>(BC192/12*5*$D192*$G192*$H192*$K192)+(BC192/12*4*$E192*$G192*$I192*$K192)+(BC192/12*3*$F192*$G192*$I192*$K192)</f>
        <v>0</v>
      </c>
      <c r="BE192" s="27"/>
      <c r="BF192" s="27">
        <f>(BE192/12*5*$D192*$G192*$H192*$K192)+(BE192/12*4*$E192*$G192*$I192*$K192)+(BE192/12*3*$F192*$G192*$I192*$K192)</f>
        <v>0</v>
      </c>
      <c r="BG192" s="27"/>
      <c r="BH192" s="27">
        <f>(BG192/12*5*$D192*$G192*$H192*$K192)+(BG192/12*4*$E192*$G192*$I192*$K192)+(BG192/12*3*$F192*$G192*$I192*$K192)</f>
        <v>0</v>
      </c>
      <c r="BI192" s="27"/>
      <c r="BJ192" s="27">
        <f>(BI192/12*5*$D192*$G192*$H192*$L192)+(BI192/12*4*$E192*$G192*$I192*$L192)+(BI192/12*3*$F192*$G192*$I192*$L192)</f>
        <v>0</v>
      </c>
      <c r="BK192" s="27">
        <v>0</v>
      </c>
      <c r="BL192" s="27">
        <f>(BK192/12*5*$D192*$G192*$H192*$K192)+(BK192/12*4*$E192*$G192*$I192*$K192)+(BK192/12*3*$F192*$G192*$I192*$K192)</f>
        <v>0</v>
      </c>
      <c r="BM192" s="27"/>
      <c r="BN192" s="27">
        <f>(BM192/12*5*$D192*$G192*$H192*$K192)+(BM192/12*4*$E192*$G192*$I192*$K192)+(BM192/12*3*$F192*$G192*$I192*$K192)</f>
        <v>0</v>
      </c>
      <c r="BO192" s="37"/>
      <c r="BP192" s="27">
        <f>(BO192/12*5*$D192*$G192*$H192*$L192)+(BO192/12*4*$E192*$G192*$I192*$L192)+(BO192/12*3*$F192*$G192*$I192*$L192)</f>
        <v>0</v>
      </c>
      <c r="BQ192" s="27"/>
      <c r="BR192" s="27">
        <f>(BQ192/12*5*$D192*$G192*$H192*$L192)+(BQ192/12*4*$E192*$G192*$I192*$L192)+(BQ192/12*3*$F192*$G192*$I192*$L192)</f>
        <v>0</v>
      </c>
      <c r="BS192" s="27"/>
      <c r="BT192" s="27">
        <f>(BS192/12*5*$D192*$G192*$H192*$K192)+(BS192/12*4*$E192*$G192*$I192*$K192)+(BS192/12*3*$F192*$G192*$I192*$K192)</f>
        <v>0</v>
      </c>
      <c r="BU192" s="27"/>
      <c r="BV192" s="27">
        <f>(BU192/12*5*$D192*$G192*$H192*$K192)+(BU192/12*4*$E192*$G192*$I192*$K192)+(BU192/12*3*$F192*$G192*$I192*$K192)</f>
        <v>0</v>
      </c>
      <c r="BW192" s="27"/>
      <c r="BX192" s="27">
        <f>(BW192/12*5*$D192*$G192*$H192*$L192)+(BW192/12*4*$E192*$G192*$I192*$L192)+(BW192/12*3*$F192*$G192*$I192*$L192)</f>
        <v>0</v>
      </c>
      <c r="BY192" s="27"/>
      <c r="BZ192" s="27">
        <f>(BY192/12*5*$D192*$G192*$H192*$L192)+(BY192/12*4*$E192*$G192*$I192*$L192)+(BY192/12*3*$F192*$G192*$I192*$L192)</f>
        <v>0</v>
      </c>
      <c r="CA192" s="27"/>
      <c r="CB192" s="27">
        <f>(CA192/12*5*$D192*$G192*$H192*$K192)+(CA192/12*4*$E192*$G192*$I192*$K192)+(CA192/12*3*$F192*$G192*$I192*$K192)</f>
        <v>0</v>
      </c>
      <c r="CC192" s="27"/>
      <c r="CD192" s="27">
        <f>(CC192/12*5*$D192*$G192*$H192*$L192)+(CC192/12*4*$E192*$G192*$I192*$L192)+(CC192/12*3*$F192*$G192*$I192*$L192)</f>
        <v>0</v>
      </c>
      <c r="CE192" s="27"/>
      <c r="CF192" s="27">
        <f>(CE192/12*5*$D192*$G192*$H192*$K192)+(CE192/12*4*$E192*$G192*$I192*$K192)+(CE192/12*3*$F192*$G192*$I192*$K192)</f>
        <v>0</v>
      </c>
      <c r="CG192" s="27"/>
      <c r="CH192" s="27">
        <f>(CG192/12*5*$D192*$G192*$H192*$K192)+(CG192/12*4*$E192*$G192*$I192*$K192)+(CG192/12*3*$F192*$G192*$I192*$K192)</f>
        <v>0</v>
      </c>
      <c r="CI192" s="27"/>
      <c r="CJ192" s="27">
        <f>(CI192/12*5*$D192*$G192*$H192*$K192)+(CI192/12*4*$E192*$G192*$I192*$K192)+(CI192/12*3*$F192*$G192*$I192*$K192)</f>
        <v>0</v>
      </c>
      <c r="CK192" s="27"/>
      <c r="CL192" s="27">
        <f>(CK192/12*5*$D192*$G192*$H192*$K192)+(CK192/12*4*$E192*$G192*$I192*$K192)+(CK192/12*3*$F192*$G192*$I192*$K192)</f>
        <v>0</v>
      </c>
      <c r="CM192" s="27"/>
      <c r="CN192" s="27">
        <f>(CM192/12*5*$D192*$G192*$H192*$L192)+(CM192/12*4*$E192*$G192*$I192*$L192)+(CM192/12*3*$F192*$G192*$I192*$L192)</f>
        <v>0</v>
      </c>
      <c r="CO192" s="27"/>
      <c r="CP192" s="27">
        <f>(CO192/12*5*$D192*$G192*$H192*$L192)+(CO192/12*4*$E192*$G192*$I192*$L192)+(CO192/12*3*$F192*$G192*$I192*$L192)</f>
        <v>0</v>
      </c>
      <c r="CQ192" s="32"/>
      <c r="CR192" s="27">
        <f>(CQ192/12*5*$D192*$G192*$H192*$K192)+(CQ192/12*4*$E192*$G192*$I192*$K192)+(CQ192/12*3*$F192*$G192*$I192*$K192)</f>
        <v>0</v>
      </c>
      <c r="CS192" s="27"/>
      <c r="CT192" s="27">
        <f>(CS192/12*5*$D192*$G192*$H192*$L192)+(CS192/12*4*$E192*$G192*$I192*$L192)+(CS192/12*3*$F192*$G192*$I192*$L192)</f>
        <v>0</v>
      </c>
      <c r="CU192" s="27"/>
      <c r="CV192" s="27">
        <f>(CU192/12*5*$D192*$G192*$H192*$L192)+(CU192/12*4*$E192*$G192*$I192*$L192)+(CU192/12*3*$F192*$G192*$I192*$L192)</f>
        <v>0</v>
      </c>
      <c r="CW192" s="27"/>
      <c r="CX192" s="27">
        <f>(CW192/12*5*$D192*$G192*$H192*$L192)+(CW192/12*4*$E192*$G192*$I192*$L192)+(CW192/12*3*$F192*$G192*$I192*$L192)</f>
        <v>0</v>
      </c>
      <c r="CY192" s="27"/>
      <c r="CZ192" s="27">
        <f>(CY192/12*5*$D192*$G192*$H192*$L192)+(CY192/12*4*$E192*$G192*$I192*$L192)+(CY192/12*3*$F192*$G192*$I192*$L192)</f>
        <v>0</v>
      </c>
      <c r="DA192" s="27"/>
      <c r="DB192" s="27">
        <f>(DA192/12*5*$D192*$G192*$H192*$L192)+(DA192/12*4*$E192*$G192*$I192*$L192)+(DA192/12*3*$F192*$G192*$I192*$L192)</f>
        <v>0</v>
      </c>
      <c r="DC192" s="27"/>
      <c r="DD192" s="27">
        <f>(DC192/12*5*$D192*$G192*$H192*$K192)+(DC192/12*4*$E192*$G192*$I192*$K192)+(DC192/12*3*$F192*$G192*$I192*$K192)</f>
        <v>0</v>
      </c>
      <c r="DE192" s="27"/>
      <c r="DF192" s="27">
        <f>(DE192/12*5*$D192*$G192*$H192*$K192)+(DE192/12*4*$E192*$G192*$I192*$K192)+(DE192/12*3*$F192*$G192*$I192*$K192)</f>
        <v>0</v>
      </c>
      <c r="DG192" s="27"/>
      <c r="DH192" s="27">
        <f>(DG192/12*5*$D192*$G192*$H192*$L192)+(DG192/12*4*$E192*$G192*$I192*$L192)+(DG192/12*3*$F192*$G192*$I192*$L192)</f>
        <v>0</v>
      </c>
      <c r="DI192" s="27"/>
      <c r="DJ192" s="27">
        <f>(DI192/12*5*$D192*$G192*$H192*$L192)+(DI192/12*4*$E192*$G192*$I192*$L192)+(DI192/12*3*$F192*$G192*$I192*$L192)</f>
        <v>0</v>
      </c>
      <c r="DK192" s="27"/>
      <c r="DL192" s="27">
        <f>(DK192/12*5*$D192*$G192*$H192*$M192)+(DK192/12*4*$E192*$G192*$I192*$M192)+(DK192/12*3*$F192*$G192*$I192*$M192)</f>
        <v>0</v>
      </c>
      <c r="DM192" s="27"/>
      <c r="DN192" s="27">
        <f>(DM192/12*5*$D192*$G192*$H192*$N192)+(DM192/12*4*$E192*$G192*$I192*$N192)+(DM192/12*3*$F192*$G192*$I192*$N192)</f>
        <v>0</v>
      </c>
      <c r="DO192" s="27"/>
      <c r="DP192" s="27">
        <f>(DO192*$D192*$G192*$H192*$L192)</f>
        <v>0</v>
      </c>
      <c r="DQ192" s="27">
        <f t="shared" si="1395"/>
        <v>24</v>
      </c>
      <c r="DR192" s="27">
        <f t="shared" si="1395"/>
        <v>16055037.949999997</v>
      </c>
      <c r="DS192" s="38">
        <f t="shared" si="1396"/>
        <v>25</v>
      </c>
      <c r="DT192" s="67">
        <f t="shared" si="1069"/>
        <v>1.0416666666666667</v>
      </c>
    </row>
    <row r="193" spans="1:124" ht="15.75" customHeight="1" x14ac:dyDescent="0.25">
      <c r="A193" s="77">
        <v>21</v>
      </c>
      <c r="B193" s="55"/>
      <c r="C193" s="53" t="s">
        <v>318</v>
      </c>
      <c r="D193" s="79">
        <f t="shared" si="1072"/>
        <v>19063</v>
      </c>
      <c r="E193" s="80">
        <v>18530</v>
      </c>
      <c r="F193" s="80">
        <v>18715</v>
      </c>
      <c r="G193" s="56">
        <v>0.92</v>
      </c>
      <c r="H193" s="25">
        <v>1</v>
      </c>
      <c r="I193" s="26">
        <v>1</v>
      </c>
      <c r="J193" s="26"/>
      <c r="K193" s="24">
        <v>1.4</v>
      </c>
      <c r="L193" s="24">
        <v>1.68</v>
      </c>
      <c r="M193" s="24">
        <v>2.23</v>
      </c>
      <c r="N193" s="24">
        <v>2.57</v>
      </c>
      <c r="O193" s="34">
        <f t="shared" ref="O193" si="1501">SUM(O194:O201)</f>
        <v>0</v>
      </c>
      <c r="P193" s="34">
        <f t="shared" ref="P193:CA193" si="1502">SUM(P194:P201)</f>
        <v>0</v>
      </c>
      <c r="Q193" s="34">
        <f t="shared" si="1502"/>
        <v>2</v>
      </c>
      <c r="R193" s="34">
        <f t="shared" si="1502"/>
        <v>28507.598349999997</v>
      </c>
      <c r="S193" s="34">
        <v>6188</v>
      </c>
      <c r="T193" s="34">
        <f t="shared" ref="T193" si="1503">SUM(T194:T201)</f>
        <v>222255550.29323334</v>
      </c>
      <c r="U193" s="34">
        <f t="shared" si="1502"/>
        <v>0</v>
      </c>
      <c r="V193" s="34">
        <f t="shared" si="1502"/>
        <v>0</v>
      </c>
      <c r="W193" s="34">
        <f t="shared" si="1502"/>
        <v>0</v>
      </c>
      <c r="X193" s="34">
        <f t="shared" si="1502"/>
        <v>0</v>
      </c>
      <c r="Y193" s="34">
        <f t="shared" si="1502"/>
        <v>0</v>
      </c>
      <c r="Z193" s="34">
        <f t="shared" si="1502"/>
        <v>0</v>
      </c>
      <c r="AA193" s="34">
        <f t="shared" si="1502"/>
        <v>0</v>
      </c>
      <c r="AB193" s="34">
        <f t="shared" si="1502"/>
        <v>0</v>
      </c>
      <c r="AC193" s="34">
        <f t="shared" si="1502"/>
        <v>0</v>
      </c>
      <c r="AD193" s="34">
        <f t="shared" si="1502"/>
        <v>0</v>
      </c>
      <c r="AE193" s="34">
        <f t="shared" si="1502"/>
        <v>0</v>
      </c>
      <c r="AF193" s="34">
        <f t="shared" si="1502"/>
        <v>0</v>
      </c>
      <c r="AG193" s="34">
        <f t="shared" si="1502"/>
        <v>0</v>
      </c>
      <c r="AH193" s="34">
        <f t="shared" si="1502"/>
        <v>0</v>
      </c>
      <c r="AI193" s="34">
        <f t="shared" si="1502"/>
        <v>5</v>
      </c>
      <c r="AJ193" s="34">
        <f t="shared" si="1502"/>
        <v>60682.607125000002</v>
      </c>
      <c r="AK193" s="34">
        <f t="shared" si="1502"/>
        <v>0</v>
      </c>
      <c r="AL193" s="34">
        <f t="shared" si="1502"/>
        <v>0</v>
      </c>
      <c r="AM193" s="34">
        <f t="shared" si="1502"/>
        <v>0</v>
      </c>
      <c r="AN193" s="34">
        <f t="shared" si="1502"/>
        <v>0</v>
      </c>
      <c r="AO193" s="34">
        <f t="shared" si="1502"/>
        <v>0</v>
      </c>
      <c r="AP193" s="34">
        <f t="shared" si="1502"/>
        <v>0</v>
      </c>
      <c r="AQ193" s="34">
        <f t="shared" si="1502"/>
        <v>0</v>
      </c>
      <c r="AR193" s="34">
        <f t="shared" si="1502"/>
        <v>0</v>
      </c>
      <c r="AS193" s="34">
        <f t="shared" si="1502"/>
        <v>3</v>
      </c>
      <c r="AT193" s="34">
        <f t="shared" si="1502"/>
        <v>63964.581912000009</v>
      </c>
      <c r="AU193" s="34">
        <f t="shared" si="1502"/>
        <v>0</v>
      </c>
      <c r="AV193" s="34">
        <f t="shared" si="1502"/>
        <v>0</v>
      </c>
      <c r="AW193" s="34">
        <f t="shared" si="1502"/>
        <v>0</v>
      </c>
      <c r="AX193" s="34">
        <f t="shared" si="1502"/>
        <v>0</v>
      </c>
      <c r="AY193" s="34">
        <f t="shared" si="1502"/>
        <v>0</v>
      </c>
      <c r="AZ193" s="34">
        <f t="shared" si="1502"/>
        <v>0</v>
      </c>
      <c r="BA193" s="34">
        <f t="shared" si="1502"/>
        <v>0</v>
      </c>
      <c r="BB193" s="34">
        <f t="shared" si="1502"/>
        <v>0</v>
      </c>
      <c r="BC193" s="34">
        <f t="shared" si="1502"/>
        <v>0</v>
      </c>
      <c r="BD193" s="34">
        <f t="shared" si="1502"/>
        <v>0</v>
      </c>
      <c r="BE193" s="34">
        <f t="shared" si="1502"/>
        <v>0</v>
      </c>
      <c r="BF193" s="34">
        <f t="shared" si="1502"/>
        <v>0</v>
      </c>
      <c r="BG193" s="34">
        <f t="shared" si="1502"/>
        <v>0</v>
      </c>
      <c r="BH193" s="34">
        <f t="shared" si="1502"/>
        <v>0</v>
      </c>
      <c r="BI193" s="34">
        <f t="shared" si="1502"/>
        <v>0</v>
      </c>
      <c r="BJ193" s="34">
        <f t="shared" si="1502"/>
        <v>0</v>
      </c>
      <c r="BK193" s="34">
        <f t="shared" si="1502"/>
        <v>2519</v>
      </c>
      <c r="BL193" s="34">
        <f t="shared" si="1502"/>
        <v>41532454.781772494</v>
      </c>
      <c r="BM193" s="34">
        <f t="shared" si="1502"/>
        <v>0</v>
      </c>
      <c r="BN193" s="34">
        <f t="shared" si="1502"/>
        <v>0</v>
      </c>
      <c r="BO193" s="34">
        <f t="shared" si="1502"/>
        <v>1190</v>
      </c>
      <c r="BP193" s="34">
        <f t="shared" si="1502"/>
        <v>23464891.135699999</v>
      </c>
      <c r="BQ193" s="34">
        <f t="shared" si="1502"/>
        <v>6</v>
      </c>
      <c r="BR193" s="34">
        <f t="shared" si="1502"/>
        <v>109201.47335999999</v>
      </c>
      <c r="BS193" s="34">
        <f t="shared" si="1502"/>
        <v>0</v>
      </c>
      <c r="BT193" s="34">
        <f t="shared" si="1502"/>
        <v>0</v>
      </c>
      <c r="BU193" s="34">
        <f t="shared" si="1502"/>
        <v>0</v>
      </c>
      <c r="BV193" s="34">
        <f t="shared" si="1502"/>
        <v>0</v>
      </c>
      <c r="BW193" s="34">
        <f t="shared" si="1502"/>
        <v>0</v>
      </c>
      <c r="BX193" s="34">
        <f t="shared" si="1502"/>
        <v>0</v>
      </c>
      <c r="BY193" s="34">
        <f t="shared" si="1502"/>
        <v>0</v>
      </c>
      <c r="BZ193" s="34">
        <f t="shared" si="1502"/>
        <v>0</v>
      </c>
      <c r="CA193" s="34">
        <f t="shared" si="1502"/>
        <v>0</v>
      </c>
      <c r="CB193" s="34">
        <f t="shared" ref="CB193:DS193" si="1504">SUM(CB194:CB201)</f>
        <v>0</v>
      </c>
      <c r="CC193" s="34">
        <f t="shared" si="1504"/>
        <v>0</v>
      </c>
      <c r="CD193" s="34">
        <f t="shared" si="1504"/>
        <v>0</v>
      </c>
      <c r="CE193" s="34">
        <f t="shared" si="1504"/>
        <v>0</v>
      </c>
      <c r="CF193" s="34">
        <f t="shared" si="1504"/>
        <v>0</v>
      </c>
      <c r="CG193" s="34">
        <f t="shared" si="1504"/>
        <v>0</v>
      </c>
      <c r="CH193" s="34">
        <f t="shared" si="1504"/>
        <v>0</v>
      </c>
      <c r="CI193" s="34">
        <f t="shared" si="1504"/>
        <v>0</v>
      </c>
      <c r="CJ193" s="34">
        <f t="shared" si="1504"/>
        <v>0</v>
      </c>
      <c r="CK193" s="34">
        <f t="shared" si="1504"/>
        <v>0</v>
      </c>
      <c r="CL193" s="34">
        <f t="shared" si="1504"/>
        <v>0</v>
      </c>
      <c r="CM193" s="34">
        <f t="shared" si="1504"/>
        <v>0</v>
      </c>
      <c r="CN193" s="34">
        <f t="shared" si="1504"/>
        <v>0</v>
      </c>
      <c r="CO193" s="34">
        <f t="shared" si="1504"/>
        <v>7</v>
      </c>
      <c r="CP193" s="34">
        <f t="shared" si="1504"/>
        <v>170092.54369800002</v>
      </c>
      <c r="CQ193" s="47">
        <f t="shared" si="1504"/>
        <v>0</v>
      </c>
      <c r="CR193" s="34">
        <f t="shared" si="1504"/>
        <v>0</v>
      </c>
      <c r="CS193" s="34">
        <f t="shared" si="1504"/>
        <v>0</v>
      </c>
      <c r="CT193" s="34">
        <f t="shared" si="1504"/>
        <v>0</v>
      </c>
      <c r="CU193" s="34">
        <f t="shared" si="1504"/>
        <v>0</v>
      </c>
      <c r="CV193" s="34">
        <f t="shared" si="1504"/>
        <v>0</v>
      </c>
      <c r="CW193" s="34">
        <f t="shared" si="1504"/>
        <v>0</v>
      </c>
      <c r="CX193" s="34">
        <f t="shared" si="1504"/>
        <v>0</v>
      </c>
      <c r="CY193" s="34">
        <f t="shared" si="1504"/>
        <v>0</v>
      </c>
      <c r="CZ193" s="34">
        <f t="shared" si="1504"/>
        <v>0</v>
      </c>
      <c r="DA193" s="34">
        <f t="shared" si="1504"/>
        <v>6</v>
      </c>
      <c r="DB193" s="34">
        <f t="shared" si="1504"/>
        <v>126537.64004699999</v>
      </c>
      <c r="DC193" s="34">
        <f t="shared" si="1504"/>
        <v>2</v>
      </c>
      <c r="DD193" s="34">
        <f t="shared" si="1504"/>
        <v>30333.742599999994</v>
      </c>
      <c r="DE193" s="34">
        <f t="shared" si="1504"/>
        <v>0</v>
      </c>
      <c r="DF193" s="34">
        <f t="shared" si="1504"/>
        <v>0</v>
      </c>
      <c r="DG193" s="34">
        <f t="shared" si="1504"/>
        <v>0</v>
      </c>
      <c r="DH193" s="34">
        <f t="shared" si="1504"/>
        <v>0</v>
      </c>
      <c r="DI193" s="34">
        <f t="shared" si="1504"/>
        <v>33</v>
      </c>
      <c r="DJ193" s="34">
        <f t="shared" si="1504"/>
        <v>651288.78737999999</v>
      </c>
      <c r="DK193" s="34">
        <f t="shared" si="1504"/>
        <v>1</v>
      </c>
      <c r="DL193" s="34">
        <f t="shared" si="1504"/>
        <v>34954.422112499997</v>
      </c>
      <c r="DM193" s="34">
        <f t="shared" si="1504"/>
        <v>4</v>
      </c>
      <c r="DN193" s="34">
        <f t="shared" si="1504"/>
        <v>133955.5658025</v>
      </c>
      <c r="DO193" s="34">
        <f t="shared" si="1504"/>
        <v>0</v>
      </c>
      <c r="DP193" s="34">
        <f t="shared" si="1504"/>
        <v>0</v>
      </c>
      <c r="DQ193" s="34">
        <f t="shared" si="1504"/>
        <v>9966</v>
      </c>
      <c r="DR193" s="34">
        <f t="shared" si="1504"/>
        <v>288662415.17309284</v>
      </c>
      <c r="DS193" s="34">
        <f t="shared" si="1504"/>
        <v>8576</v>
      </c>
      <c r="DT193" s="54">
        <f t="shared" ref="DT193" si="1505">SUM(DS193/DQ193)</f>
        <v>0.86052578767810561</v>
      </c>
    </row>
    <row r="194" spans="1:124" ht="25.5" customHeight="1" x14ac:dyDescent="0.25">
      <c r="A194" s="77"/>
      <c r="B194" s="35">
        <v>160</v>
      </c>
      <c r="C194" s="23" t="s">
        <v>319</v>
      </c>
      <c r="D194" s="79">
        <f t="shared" si="1072"/>
        <v>19063</v>
      </c>
      <c r="E194" s="80">
        <v>18530</v>
      </c>
      <c r="F194" s="80">
        <v>18715</v>
      </c>
      <c r="G194" s="36">
        <v>0.49</v>
      </c>
      <c r="H194" s="25">
        <v>1</v>
      </c>
      <c r="I194" s="26">
        <v>1</v>
      </c>
      <c r="J194" s="26"/>
      <c r="K194" s="24">
        <v>1.4</v>
      </c>
      <c r="L194" s="24">
        <v>1.68</v>
      </c>
      <c r="M194" s="24">
        <v>2.23</v>
      </c>
      <c r="N194" s="24">
        <v>2.57</v>
      </c>
      <c r="O194" s="27">
        <v>0</v>
      </c>
      <c r="P194" s="27">
        <f t="shared" ref="P194:P195" si="1506">(O194/12*5*$D194*$G194*$H194*$K194*P$11)+(O194/12*4*$E194*$G194*$I194*$K194*P$12)+(O194/12*3*$F194*$G194*$I194*$K194*P$12)</f>
        <v>0</v>
      </c>
      <c r="Q194" s="27">
        <v>0</v>
      </c>
      <c r="R194" s="27">
        <f t="shared" ref="R194:R195" si="1507">(Q194/12*5*$D194*$G194*$H194*$K194*R$11)+(Q194/12*4*$E194*$G194*$I194*$K194*R$12)+(Q194/12*3*$F194*$G194*$I194*$K194*R$12)</f>
        <v>0</v>
      </c>
      <c r="S194" s="27">
        <v>283</v>
      </c>
      <c r="T194" s="27">
        <f t="shared" ref="T194:T195" si="1508">(S194/12*5*$D194*$G194*$H194*$K194*T$11)+(S194/12*4*$E194*$G194*$I194*$K194*T$12)+(S194/12*3*$F194*$G194*$I194*$K194*T$12)</f>
        <v>4507870.6085583325</v>
      </c>
      <c r="U194" s="27"/>
      <c r="V194" s="27">
        <f t="shared" ref="V194:V195" si="1509">(U194/12*5*$D194*$G194*$H194*$K194*V$11)+(U194/12*4*$E194*$G194*$I194*$K194*V$12)+(U194/12*3*$F194*$G194*$I194*$K194*V$12)</f>
        <v>0</v>
      </c>
      <c r="W194" s="27">
        <v>0</v>
      </c>
      <c r="X194" s="27">
        <f t="shared" ref="X194:X195" si="1510">(W194/12*5*$D194*$G194*$H194*$K194*X$11)+(W194/12*4*$E194*$G194*$I194*$K194*X$12)+(W194/12*3*$F194*$G194*$I194*$K194*X$12)</f>
        <v>0</v>
      </c>
      <c r="Y194" s="27">
        <v>0</v>
      </c>
      <c r="Z194" s="27">
        <f t="shared" ref="Z194:Z195" si="1511">(Y194/12*5*$D194*$G194*$H194*$K194*Z$11)+(Y194/12*4*$E194*$G194*$I194*$K194*Z$12)+(Y194/12*3*$F194*$G194*$I194*$K194*Z$12)</f>
        <v>0</v>
      </c>
      <c r="AA194" s="27">
        <v>0</v>
      </c>
      <c r="AB194" s="27">
        <f t="shared" ref="AB194:AB195" si="1512">(AA194/12*5*$D194*$G194*$H194*$K194*AB$11)+(AA194/12*4*$E194*$G194*$I194*$K194*AB$12)+(AA194/12*3*$F194*$G194*$I194*$K194*AB$12)</f>
        <v>0</v>
      </c>
      <c r="AC194" s="27">
        <v>0</v>
      </c>
      <c r="AD194" s="27">
        <f t="shared" ref="AD194:AD195" si="1513">(AC194/12*5*$D194*$G194*$H194*$K194*AD$11)+(AC194/12*4*$E194*$G194*$I194*$K194*AD$12)+(AC194/12*3*$F194*$G194*$I194*$K194*AD$12)</f>
        <v>0</v>
      </c>
      <c r="AE194" s="27">
        <v>0</v>
      </c>
      <c r="AF194" s="27">
        <f t="shared" ref="AF194:AF195" si="1514">(AE194/12*5*$D194*$G194*$H194*$K194*AF$11)+(AE194/12*4*$E194*$G194*$I194*$K194*AF$12)+(AE194/12*3*$F194*$G194*$I194*$K194*AF$12)</f>
        <v>0</v>
      </c>
      <c r="AG194" s="27">
        <v>0</v>
      </c>
      <c r="AH194" s="27">
        <f t="shared" ref="AH194:AH195" si="1515">(AG194/12*5*$D194*$G194*$H194*$K194*AH$11)+(AG194/12*4*$E194*$G194*$I194*$K194*AH$12)+(AG194/12*3*$F194*$G194*$I194*$K194*AH$12)</f>
        <v>0</v>
      </c>
      <c r="AI194" s="27"/>
      <c r="AJ194" s="27">
        <f t="shared" ref="AJ194:AJ195" si="1516">(AI194/12*5*$D194*$G194*$H194*$K194*AJ$11)+(AI194/12*4*$E194*$G194*$I194*$K194*AJ$12)+(AI194/12*3*$F194*$G194*$I194*$K194*AJ$12)</f>
        <v>0</v>
      </c>
      <c r="AK194" s="27"/>
      <c r="AL194" s="27">
        <f t="shared" ref="AL194:AL195" si="1517">(AK194/12*5*$D194*$G194*$H194*$K194*AL$11)+(AK194/12*4*$E194*$G194*$I194*$K194*AL$12)+(AK194/12*3*$F194*$G194*$I194*$K194*AL$12)</f>
        <v>0</v>
      </c>
      <c r="AM194" s="44">
        <v>0</v>
      </c>
      <c r="AN194" s="27">
        <f t="shared" ref="AN194:AN195" si="1518">(AM194/12*5*$D194*$G194*$H194*$K194*AN$11)+(AM194/12*4*$E194*$G194*$I194*$K194*AN$12)+(AM194/12*3*$F194*$G194*$I194*$K194*AN$12)</f>
        <v>0</v>
      </c>
      <c r="AO194" s="31">
        <v>0</v>
      </c>
      <c r="AP194" s="27">
        <f t="shared" ref="AP194:AP195" si="1519">(AO194/12*5*$D194*$G194*$H194*$L194*AP$11)+(AO194/12*4*$E194*$G194*$I194*$L194*AP$12)+(AO194/12*3*$F194*$G194*$I194*$L194*AP$12)</f>
        <v>0</v>
      </c>
      <c r="AQ194" s="27">
        <v>0</v>
      </c>
      <c r="AR194" s="27">
        <f t="shared" ref="AR194:AR195" si="1520">(AQ194/12*5*$D194*$G194*$H194*$L194*AR$11)+(AQ194/12*4*$E194*$G194*$I194*$L194*AR$12)+(AQ194/12*3*$F194*$G194*$I194*$L194*AR$12)</f>
        <v>0</v>
      </c>
      <c r="AS194" s="27">
        <v>0</v>
      </c>
      <c r="AT194" s="27">
        <f t="shared" ref="AT194:AT195" si="1521">(AS194/12*5*$D194*$G194*$H194*$L194*AT$11)+(AS194/12*4*$E194*$G194*$I194*$L194*AT$12)+(AS194/12*3*$F194*$G194*$I194*$L194*AT$13)</f>
        <v>0</v>
      </c>
      <c r="AU194" s="27">
        <v>0</v>
      </c>
      <c r="AV194" s="27">
        <f t="shared" ref="AV194:AV195" si="1522">(AU194/12*5*$D194*$G194*$H194*$L194*AV$11)+(AU194/12*4*$E194*$G194*$I194*$L194*AV$12)+(AU194/12*3*$F194*$G194*$I194*$L194*AV$12)</f>
        <v>0</v>
      </c>
      <c r="AW194" s="27"/>
      <c r="AX194" s="27">
        <f t="shared" ref="AX194:AX195" si="1523">(AW194/12*5*$D194*$G194*$H194*$K194*AX$11)+(AW194/12*4*$E194*$G194*$I194*$K194*AX$12)+(AW194/12*3*$F194*$G194*$I194*$K194*AX$12)</f>
        <v>0</v>
      </c>
      <c r="AY194" s="27"/>
      <c r="AZ194" s="27">
        <f t="shared" ref="AZ194:AZ195" si="1524">(AY194/12*5*$D194*$G194*$H194*$K194*AZ$11)+(AY194/12*4*$E194*$G194*$I194*$K194*AZ$12)+(AY194/12*3*$F194*$G194*$I194*$K194*AZ$12)</f>
        <v>0</v>
      </c>
      <c r="BA194" s="27">
        <v>0</v>
      </c>
      <c r="BB194" s="27">
        <f t="shared" ref="BB194:BB195" si="1525">(BA194/12*5*$D194*$G194*$H194*$L194*BB$11)+(BA194/12*4*$E194*$G194*$I194*$L194*BB$12)+(BA194/12*3*$F194*$G194*$I194*$L194*BB$12)</f>
        <v>0</v>
      </c>
      <c r="BC194" s="27">
        <v>0</v>
      </c>
      <c r="BD194" s="27">
        <f t="shared" ref="BD194:BD195" si="1526">(BC194/12*5*$D194*$G194*$H194*$K194*BD$11)+(BC194/12*4*$E194*$G194*$I194*$K194*BD$12)+(BC194/12*3*$F194*$G194*$I194*$K194*BD$12)</f>
        <v>0</v>
      </c>
      <c r="BE194" s="27">
        <v>0</v>
      </c>
      <c r="BF194" s="27">
        <f t="shared" ref="BF194:BF195" si="1527">(BE194/12*5*$D194*$G194*$H194*$K194*BF$11)+(BE194/12*4*$E194*$G194*$I194*$K194*BF$12)+(BE194/12*3*$F194*$G194*$I194*$K194*BF$12)</f>
        <v>0</v>
      </c>
      <c r="BG194" s="27">
        <v>0</v>
      </c>
      <c r="BH194" s="27">
        <f t="shared" ref="BH194:BH195" si="1528">(BG194/12*5*$D194*$G194*$H194*$K194*BH$11)+(BG194/12*4*$E194*$G194*$I194*$K194*BH$12)+(BG194/12*3*$F194*$G194*$I194*$K194*BH$12)</f>
        <v>0</v>
      </c>
      <c r="BI194" s="27">
        <v>0</v>
      </c>
      <c r="BJ194" s="27">
        <f t="shared" ref="BJ194:BJ195" si="1529">(BI194/12*5*$D194*$G194*$H194*$L194*BJ$11)+(BI194/12*4*$E194*$G194*$I194*$L194*BJ$12)+(BI194/12*3*$F194*$G194*$I194*$L194*BJ$12)</f>
        <v>0</v>
      </c>
      <c r="BK194" s="27">
        <v>378</v>
      </c>
      <c r="BL194" s="27">
        <f t="shared" ref="BL194:BL195" si="1530">(BK194/12*5*$D194*$G194*$H194*$K194*BL$11)+(BK194/12*4*$E194*$G194*$I194*$K194*BL$12)+(BK194/12*3*$F194*$G194*$I194*$K194*BL$12)</f>
        <v>5211658.7280449998</v>
      </c>
      <c r="BM194" s="27">
        <v>0</v>
      </c>
      <c r="BN194" s="27">
        <f t="shared" ref="BN194:BN195" si="1531">(BM194/12*5*$D194*$G194*$H194*$K194*BN$11)+(BM194/12*4*$E194*$G194*$I194*$K194*BN$12)+(BM194/12*3*$F194*$G194*$I194*$K194*BN$12)</f>
        <v>0</v>
      </c>
      <c r="BO194" s="37">
        <v>60</v>
      </c>
      <c r="BP194" s="27">
        <f t="shared" ref="BP194:BP195" si="1532">(BO194/12*5*$D194*$G194*$H194*$L194*BP$11)+(BO194/12*4*$E194*$G194*$I194*$L194*BP$12)+(BO194/12*3*$F194*$G194*$I194*$L194*BP$12)</f>
        <v>844923.42480000004</v>
      </c>
      <c r="BQ194" s="27">
        <v>0</v>
      </c>
      <c r="BR194" s="27">
        <f t="shared" ref="BR194:BR195" si="1533">(BQ194/12*5*$D194*$G194*$H194*$L194*BR$11)+(BQ194/12*4*$E194*$G194*$I194*$L194*BR$12)+(BQ194/12*3*$F194*$G194*$I194*$L194*BR$12)</f>
        <v>0</v>
      </c>
      <c r="BS194" s="27">
        <v>0</v>
      </c>
      <c r="BT194" s="27">
        <f t="shared" ref="BT194:BT195" si="1534">(BS194/12*5*$D194*$G194*$H194*$K194*BT$11)+(BS194/12*4*$E194*$G194*$I194*$K194*BT$12)+(BS194/12*3*$F194*$G194*$I194*$K194*BT$12)</f>
        <v>0</v>
      </c>
      <c r="BU194" s="27">
        <v>0</v>
      </c>
      <c r="BV194" s="27">
        <f t="shared" ref="BV194:BV195" si="1535">(BU194/12*5*$D194*$G194*$H194*$K194*BV$11)+(BU194/12*4*$E194*$G194*$I194*$K194*BV$12)+(BU194/12*3*$F194*$G194*$I194*$K194*BV$12)</f>
        <v>0</v>
      </c>
      <c r="BW194" s="27">
        <v>0</v>
      </c>
      <c r="BX194" s="27">
        <f t="shared" ref="BX194:BX195" si="1536">(BW194/12*5*$D194*$G194*$H194*$L194*BX$11)+(BW194/12*4*$E194*$G194*$I194*$L194*BX$12)+(BW194/12*3*$F194*$G194*$I194*$L194*BX$12)</f>
        <v>0</v>
      </c>
      <c r="BY194" s="27"/>
      <c r="BZ194" s="27">
        <f t="shared" ref="BZ194:BZ195" si="1537">(BY194/12*5*$D194*$G194*$H194*$L194*BZ$11)+(BY194/12*4*$E194*$G194*$I194*$L194*BZ$12)+(BY194/12*3*$F194*$G194*$I194*$L194*BZ$12)</f>
        <v>0</v>
      </c>
      <c r="CA194" s="27">
        <v>0</v>
      </c>
      <c r="CB194" s="27">
        <f t="shared" ref="CB194:CB195" si="1538">(CA194/12*5*$D194*$G194*$H194*$K194*CB$11)+(CA194/12*4*$E194*$G194*$I194*$K194*CB$12)+(CA194/12*3*$F194*$G194*$I194*$K194*CB$12)</f>
        <v>0</v>
      </c>
      <c r="CC194" s="27">
        <v>0</v>
      </c>
      <c r="CD194" s="27">
        <f t="shared" ref="CD194:CD195" si="1539">(CC194/12*5*$D194*$G194*$H194*$L194*CD$11)+(CC194/12*4*$E194*$G194*$I194*$L194*CD$12)+(CC194/12*3*$F194*$G194*$I194*$L194*CD$12)</f>
        <v>0</v>
      </c>
      <c r="CE194" s="27">
        <v>0</v>
      </c>
      <c r="CF194" s="27">
        <f t="shared" ref="CF194:CF195" si="1540">(CE194/12*5*$D194*$G194*$H194*$K194*CF$11)+(CE194/12*4*$E194*$G194*$I194*$K194*CF$12)+(CE194/12*3*$F194*$G194*$I194*$K194*CF$12)</f>
        <v>0</v>
      </c>
      <c r="CG194" s="27"/>
      <c r="CH194" s="27">
        <f t="shared" ref="CH194:CH195" si="1541">(CG194/12*5*$D194*$G194*$H194*$K194*CH$11)+(CG194/12*4*$E194*$G194*$I194*$K194*CH$12)+(CG194/12*3*$F194*$G194*$I194*$K194*CH$12)</f>
        <v>0</v>
      </c>
      <c r="CI194" s="27"/>
      <c r="CJ194" s="27">
        <f t="shared" ref="CJ194:CJ195" si="1542">(CI194/12*5*$D194*$G194*$H194*$K194*CJ$11)+(CI194/12*4*$E194*$G194*$I194*$K194*CJ$12)+(CI194/12*3*$F194*$G194*$I194*$K194*CJ$12)</f>
        <v>0</v>
      </c>
      <c r="CK194" s="27"/>
      <c r="CL194" s="27">
        <f t="shared" ref="CL194:CL195" si="1543">(CK194/12*5*$D194*$G194*$H194*$K194*CL$11)+(CK194/12*4*$E194*$G194*$I194*$K194*CL$12)+(CK194/12*3*$F194*$G194*$I194*$K194*CL$12)</f>
        <v>0</v>
      </c>
      <c r="CM194" s="27"/>
      <c r="CN194" s="27">
        <f t="shared" ref="CN194:CN195" si="1544">(CM194/12*5*$D194*$G194*$H194*$L194*CN$11)+(CM194/12*4*$E194*$G194*$I194*$L194*CN$12)+(CM194/12*3*$F194*$G194*$I194*$L194*CN$12)</f>
        <v>0</v>
      </c>
      <c r="CO194" s="27"/>
      <c r="CP194" s="27">
        <f t="shared" ref="CP194:CP195" si="1545">(CO194/12*5*$D194*$G194*$H194*$L194*CP$11)+(CO194/12*4*$E194*$G194*$I194*$L194*CP$12)+(CO194/12*3*$F194*$G194*$I194*$L194*CP$12)</f>
        <v>0</v>
      </c>
      <c r="CQ194" s="32"/>
      <c r="CR194" s="27">
        <f t="shared" ref="CR194:CR195" si="1546">(CQ194/12*5*$D194*$G194*$H194*$K194*CR$11)+(CQ194/12*4*$E194*$G194*$I194*$K194*CR$12)+(CQ194/12*3*$F194*$G194*$I194*$K194*CR$12)</f>
        <v>0</v>
      </c>
      <c r="CS194" s="27"/>
      <c r="CT194" s="27">
        <f t="shared" ref="CT194:CT195" si="1547">(CS194/12*5*$D194*$G194*$H194*$L194*CT$11)+(CS194/12*4*$E194*$G194*$I194*$L194*CT$12)+(CS194/12*3*$F194*$G194*$I194*$L194*CT$12)</f>
        <v>0</v>
      </c>
      <c r="CU194" s="27"/>
      <c r="CV194" s="27">
        <f t="shared" ref="CV194:CV195" si="1548">(CU194/12*5*$D194*$G194*$H194*$L194*CV$11)+(CU194/12*4*$E194*$G194*$I194*$L194*CV$12)+(CU194/12*3*$F194*$G194*$I194*$L194*CV$12)</f>
        <v>0</v>
      </c>
      <c r="CW194" s="27"/>
      <c r="CX194" s="27">
        <f t="shared" ref="CX194:CX195" si="1549">(CW194/12*5*$D194*$G194*$H194*$L194*CX$11)+(CW194/12*4*$E194*$G194*$I194*$L194*CX$12)+(CW194/12*3*$F194*$G194*$I194*$L194*CX$12)</f>
        <v>0</v>
      </c>
      <c r="CY194" s="27"/>
      <c r="CZ194" s="27">
        <f t="shared" ref="CZ194:CZ195" si="1550">(CY194/12*5*$D194*$G194*$H194*$L194*CZ$11)+(CY194/12*4*$E194*$G194*$I194*$L194*CZ$12)+(CY194/12*3*$F194*$G194*$I194*$L194*CZ$12)</f>
        <v>0</v>
      </c>
      <c r="DA194" s="27"/>
      <c r="DB194" s="27">
        <f t="shared" ref="DB194:DB195" si="1551">(DA194/12*5*$D194*$G194*$H194*$L194*DB$11)+(DA194/12*4*$E194*$G194*$I194*$L194*DB$12)+(DA194/12*3*$F194*$G194*$I194*$L194*DB$12)</f>
        <v>0</v>
      </c>
      <c r="DC194" s="27"/>
      <c r="DD194" s="27">
        <f t="shared" ref="DD194:DD195" si="1552">(DC194/12*5*$D194*$G194*$H194*$K194*DD$11)+(DC194/12*4*$E194*$G194*$I194*$K194*DD$12)+(DC194/12*3*$F194*$G194*$I194*$K194*DD$12)</f>
        <v>0</v>
      </c>
      <c r="DE194" s="27"/>
      <c r="DF194" s="27">
        <f t="shared" ref="DF194:DF195" si="1553">(DE194/12*5*$D194*$G194*$H194*$K194*DF$11)+(DE194/12*4*$E194*$G194*$I194*$K194*DF$12)+(DE194/12*3*$F194*$G194*$I194*$K194*DF$12)</f>
        <v>0</v>
      </c>
      <c r="DG194" s="27"/>
      <c r="DH194" s="27">
        <f t="shared" ref="DH194:DH195" si="1554">(DG194/12*5*$D194*$G194*$H194*$L194*DH$11)+(DG194/12*4*$E194*$G194*$I194*$L194*DH$12)+(DG194/12*3*$F194*$G194*$I194*$L194*DH$12)</f>
        <v>0</v>
      </c>
      <c r="DI194" s="27"/>
      <c r="DJ194" s="27">
        <f t="shared" ref="DJ194:DJ195" si="1555">(DI194/12*5*$D194*$G194*$H194*$L194*DJ$11)+(DI194/12*4*$E194*$G194*$I194*$L194*DJ$12)+(DI194/12*3*$F194*$G194*$I194*$L194*DJ$12)</f>
        <v>0</v>
      </c>
      <c r="DK194" s="27"/>
      <c r="DL194" s="27">
        <f t="shared" ref="DL194:DL195" si="1556">(DK194/12*5*$D194*$G194*$H194*$M194*DL$11)+(DK194/12*4*$E194*$G194*$I194*$M194*DL$12)+(DK194/12*3*$F194*$G194*$I194*$M194*DL$12)</f>
        <v>0</v>
      </c>
      <c r="DM194" s="27"/>
      <c r="DN194" s="27">
        <f t="shared" ref="DN194:DN195" si="1557">(DM194/12*5*$D194*$G194*$H194*$N194*DN$11)+(DM194/12*4*$E194*$G194*$I194*$N194*DN$12)+(DM194/12*3*$F194*$G194*$I194*$N194*DN$12)</f>
        <v>0</v>
      </c>
      <c r="DO194" s="27"/>
      <c r="DP194" s="27">
        <f t="shared" si="1067"/>
        <v>0</v>
      </c>
      <c r="DQ194" s="27">
        <f t="shared" ref="DQ194:DR201" si="1558">SUM(O194,Q194,S194,U194,W194,Y194,AA194,AC194,AE194,AG194,AI194,AK194,AM194,AO194,AQ194,AS194,AU194,AW194,AY194,BA194,BC194,BE194,BG194,BI194,BK194,BM194,BO194,BQ194,BS194,BU194,BW194,BY194,CA194,CC194,CE194,CG194,CI194,CK194,CM194,CO194,CQ194,CS194,CU194,CW194,CY194,DA194,DC194,DE194,DG194,DI194,DK194,DM194,DO194)</f>
        <v>721</v>
      </c>
      <c r="DR194" s="27">
        <f t="shared" si="1558"/>
        <v>10564452.761403332</v>
      </c>
      <c r="DS194" s="38">
        <f t="shared" ref="DS194:DS201" si="1559">ROUND(DQ194*I194,0)</f>
        <v>721</v>
      </c>
      <c r="DT194" s="67">
        <f t="shared" si="1069"/>
        <v>1</v>
      </c>
    </row>
    <row r="195" spans="1:124" ht="30.75" customHeight="1" x14ac:dyDescent="0.25">
      <c r="A195" s="77"/>
      <c r="B195" s="35">
        <v>161</v>
      </c>
      <c r="C195" s="23" t="s">
        <v>320</v>
      </c>
      <c r="D195" s="79">
        <f t="shared" si="1072"/>
        <v>19063</v>
      </c>
      <c r="E195" s="80">
        <v>18530</v>
      </c>
      <c r="F195" s="80">
        <v>18715</v>
      </c>
      <c r="G195" s="36">
        <v>0.79</v>
      </c>
      <c r="H195" s="25">
        <v>1</v>
      </c>
      <c r="I195" s="26">
        <v>1</v>
      </c>
      <c r="J195" s="26"/>
      <c r="K195" s="24">
        <v>1.4</v>
      </c>
      <c r="L195" s="24">
        <v>1.68</v>
      </c>
      <c r="M195" s="24">
        <v>2.23</v>
      </c>
      <c r="N195" s="24">
        <v>2.57</v>
      </c>
      <c r="O195" s="27">
        <v>0</v>
      </c>
      <c r="P195" s="27">
        <f t="shared" si="1506"/>
        <v>0</v>
      </c>
      <c r="Q195" s="27">
        <v>0</v>
      </c>
      <c r="R195" s="27">
        <f t="shared" si="1507"/>
        <v>0</v>
      </c>
      <c r="S195" s="27">
        <v>328</v>
      </c>
      <c r="T195" s="27">
        <f t="shared" si="1508"/>
        <v>8423447.2639333326</v>
      </c>
      <c r="U195" s="27"/>
      <c r="V195" s="27">
        <f t="shared" si="1509"/>
        <v>0</v>
      </c>
      <c r="W195" s="27">
        <v>0</v>
      </c>
      <c r="X195" s="27">
        <f t="shared" si="1510"/>
        <v>0</v>
      </c>
      <c r="Y195" s="27">
        <v>0</v>
      </c>
      <c r="Z195" s="27">
        <f t="shared" si="1511"/>
        <v>0</v>
      </c>
      <c r="AA195" s="27">
        <v>0</v>
      </c>
      <c r="AB195" s="27">
        <f t="shared" si="1512"/>
        <v>0</v>
      </c>
      <c r="AC195" s="27">
        <v>0</v>
      </c>
      <c r="AD195" s="27">
        <f t="shared" si="1513"/>
        <v>0</v>
      </c>
      <c r="AE195" s="27">
        <v>0</v>
      </c>
      <c r="AF195" s="27">
        <f t="shared" si="1514"/>
        <v>0</v>
      </c>
      <c r="AG195" s="27">
        <v>0</v>
      </c>
      <c r="AH195" s="27">
        <f t="shared" si="1515"/>
        <v>0</v>
      </c>
      <c r="AI195" s="27">
        <v>0</v>
      </c>
      <c r="AJ195" s="27">
        <f t="shared" si="1516"/>
        <v>0</v>
      </c>
      <c r="AK195" s="27"/>
      <c r="AL195" s="27">
        <f t="shared" si="1517"/>
        <v>0</v>
      </c>
      <c r="AM195" s="44">
        <v>0</v>
      </c>
      <c r="AN195" s="27">
        <f t="shared" si="1518"/>
        <v>0</v>
      </c>
      <c r="AO195" s="31">
        <v>0</v>
      </c>
      <c r="AP195" s="27">
        <f t="shared" si="1519"/>
        <v>0</v>
      </c>
      <c r="AQ195" s="27">
        <v>0</v>
      </c>
      <c r="AR195" s="27">
        <f t="shared" si="1520"/>
        <v>0</v>
      </c>
      <c r="AS195" s="27">
        <v>0</v>
      </c>
      <c r="AT195" s="27">
        <f t="shared" si="1521"/>
        <v>0</v>
      </c>
      <c r="AU195" s="27">
        <v>0</v>
      </c>
      <c r="AV195" s="27">
        <f t="shared" si="1522"/>
        <v>0</v>
      </c>
      <c r="AW195" s="27"/>
      <c r="AX195" s="27">
        <f t="shared" si="1523"/>
        <v>0</v>
      </c>
      <c r="AY195" s="27"/>
      <c r="AZ195" s="27">
        <f t="shared" si="1524"/>
        <v>0</v>
      </c>
      <c r="BA195" s="27">
        <v>0</v>
      </c>
      <c r="BB195" s="27">
        <f t="shared" si="1525"/>
        <v>0</v>
      </c>
      <c r="BC195" s="27">
        <v>0</v>
      </c>
      <c r="BD195" s="27">
        <f t="shared" si="1526"/>
        <v>0</v>
      </c>
      <c r="BE195" s="27">
        <v>0</v>
      </c>
      <c r="BF195" s="27">
        <f t="shared" si="1527"/>
        <v>0</v>
      </c>
      <c r="BG195" s="27">
        <v>0</v>
      </c>
      <c r="BH195" s="27">
        <f t="shared" si="1528"/>
        <v>0</v>
      </c>
      <c r="BI195" s="27">
        <v>0</v>
      </c>
      <c r="BJ195" s="27">
        <f t="shared" si="1529"/>
        <v>0</v>
      </c>
      <c r="BK195" s="27">
        <v>117</v>
      </c>
      <c r="BL195" s="27">
        <f t="shared" si="1530"/>
        <v>2600764.5839175</v>
      </c>
      <c r="BM195" s="27">
        <v>0</v>
      </c>
      <c r="BN195" s="27">
        <f t="shared" si="1531"/>
        <v>0</v>
      </c>
      <c r="BO195" s="37">
        <v>110</v>
      </c>
      <c r="BP195" s="27">
        <f t="shared" si="1532"/>
        <v>2497409.7147999997</v>
      </c>
      <c r="BQ195" s="27">
        <v>0</v>
      </c>
      <c r="BR195" s="27">
        <f t="shared" si="1533"/>
        <v>0</v>
      </c>
      <c r="BS195" s="27">
        <v>0</v>
      </c>
      <c r="BT195" s="27">
        <f t="shared" si="1534"/>
        <v>0</v>
      </c>
      <c r="BU195" s="27">
        <v>0</v>
      </c>
      <c r="BV195" s="27">
        <f t="shared" si="1535"/>
        <v>0</v>
      </c>
      <c r="BW195" s="27">
        <v>0</v>
      </c>
      <c r="BX195" s="27">
        <f t="shared" si="1536"/>
        <v>0</v>
      </c>
      <c r="BY195" s="27"/>
      <c r="BZ195" s="27">
        <f t="shared" si="1537"/>
        <v>0</v>
      </c>
      <c r="CA195" s="27">
        <v>0</v>
      </c>
      <c r="CB195" s="27">
        <f t="shared" si="1538"/>
        <v>0</v>
      </c>
      <c r="CC195" s="27">
        <v>0</v>
      </c>
      <c r="CD195" s="27">
        <f t="shared" si="1539"/>
        <v>0</v>
      </c>
      <c r="CE195" s="27">
        <v>0</v>
      </c>
      <c r="CF195" s="27">
        <f t="shared" si="1540"/>
        <v>0</v>
      </c>
      <c r="CG195" s="27"/>
      <c r="CH195" s="27">
        <f t="shared" si="1541"/>
        <v>0</v>
      </c>
      <c r="CI195" s="27"/>
      <c r="CJ195" s="27">
        <f t="shared" si="1542"/>
        <v>0</v>
      </c>
      <c r="CK195" s="27"/>
      <c r="CL195" s="27">
        <f t="shared" si="1543"/>
        <v>0</v>
      </c>
      <c r="CM195" s="27"/>
      <c r="CN195" s="27">
        <f t="shared" si="1544"/>
        <v>0</v>
      </c>
      <c r="CO195" s="27"/>
      <c r="CP195" s="27">
        <f t="shared" si="1545"/>
        <v>0</v>
      </c>
      <c r="CQ195" s="32"/>
      <c r="CR195" s="27">
        <f t="shared" si="1546"/>
        <v>0</v>
      </c>
      <c r="CS195" s="27"/>
      <c r="CT195" s="27">
        <f t="shared" si="1547"/>
        <v>0</v>
      </c>
      <c r="CU195" s="27"/>
      <c r="CV195" s="27">
        <f t="shared" si="1548"/>
        <v>0</v>
      </c>
      <c r="CW195" s="27"/>
      <c r="CX195" s="27">
        <f t="shared" si="1549"/>
        <v>0</v>
      </c>
      <c r="CY195" s="27"/>
      <c r="CZ195" s="27">
        <f t="shared" si="1550"/>
        <v>0</v>
      </c>
      <c r="DA195" s="27"/>
      <c r="DB195" s="27">
        <f t="shared" si="1551"/>
        <v>0</v>
      </c>
      <c r="DC195" s="27"/>
      <c r="DD195" s="27">
        <f t="shared" si="1552"/>
        <v>0</v>
      </c>
      <c r="DE195" s="27"/>
      <c r="DF195" s="27">
        <f t="shared" si="1553"/>
        <v>0</v>
      </c>
      <c r="DG195" s="27"/>
      <c r="DH195" s="27">
        <f t="shared" si="1554"/>
        <v>0</v>
      </c>
      <c r="DI195" s="27"/>
      <c r="DJ195" s="27">
        <f t="shared" si="1555"/>
        <v>0</v>
      </c>
      <c r="DK195" s="27"/>
      <c r="DL195" s="27">
        <f t="shared" si="1556"/>
        <v>0</v>
      </c>
      <c r="DM195" s="27"/>
      <c r="DN195" s="27">
        <f t="shared" si="1557"/>
        <v>0</v>
      </c>
      <c r="DO195" s="27"/>
      <c r="DP195" s="27">
        <f t="shared" si="1067"/>
        <v>0</v>
      </c>
      <c r="DQ195" s="27">
        <f t="shared" si="1558"/>
        <v>555</v>
      </c>
      <c r="DR195" s="27">
        <f t="shared" si="1558"/>
        <v>13521621.562650833</v>
      </c>
      <c r="DS195" s="38">
        <f t="shared" si="1559"/>
        <v>555</v>
      </c>
      <c r="DT195" s="67">
        <f t="shared" si="1069"/>
        <v>1</v>
      </c>
    </row>
    <row r="196" spans="1:124" ht="30.75" customHeight="1" x14ac:dyDescent="0.25">
      <c r="A196" s="77">
        <v>1</v>
      </c>
      <c r="B196" s="35">
        <v>162</v>
      </c>
      <c r="C196" s="23" t="s">
        <v>321</v>
      </c>
      <c r="D196" s="79">
        <f t="shared" si="1072"/>
        <v>19063</v>
      </c>
      <c r="E196" s="80">
        <v>18530</v>
      </c>
      <c r="F196" s="80">
        <v>18715</v>
      </c>
      <c r="G196" s="36">
        <v>1.07</v>
      </c>
      <c r="H196" s="25">
        <v>1</v>
      </c>
      <c r="I196" s="25">
        <v>1</v>
      </c>
      <c r="J196" s="26"/>
      <c r="K196" s="24">
        <v>1.4</v>
      </c>
      <c r="L196" s="24">
        <v>1.68</v>
      </c>
      <c r="M196" s="24">
        <v>2.23</v>
      </c>
      <c r="N196" s="24">
        <v>2.57</v>
      </c>
      <c r="O196" s="27">
        <v>0</v>
      </c>
      <c r="P196" s="27">
        <f t="shared" ref="P196:P197" si="1560">(O196/12*5*$D196*$G196*$H196*$K196*P$11)+(O196/12*4*$E196*$G196*$I196*$K196)+(O196/12*3*$F196*$G196*$I196*$K196)</f>
        <v>0</v>
      </c>
      <c r="Q196" s="27">
        <v>0</v>
      </c>
      <c r="R196" s="27">
        <f t="shared" ref="R196:R197" si="1561">(Q196/12*5*$D196*$G196*$H196*$K196*R$11)+(Q196/12*4*$E196*$G196*$I196*$K196)+(Q196/12*3*$F196*$G196*$I196*$K196)</f>
        <v>0</v>
      </c>
      <c r="S196" s="27">
        <v>374</v>
      </c>
      <c r="T196" s="27">
        <f t="shared" ref="T196:T197" si="1562">(S196/12*5*$D196*$G196*$H196*$K196*T$11)+(S196/12*4*$E196*$G196*$I196*$K196)+(S196/12*3*$F196*$G196*$I196*$K196)</f>
        <v>10576304.196150001</v>
      </c>
      <c r="U196" s="27"/>
      <c r="V196" s="27">
        <f t="shared" ref="V196:V197" si="1563">(U196/12*5*$D196*$G196*$H196*$K196*V$11)+(U196/12*4*$E196*$G196*$I196*$K196)+(U196/12*3*$F196*$G196*$I196*$K196)</f>
        <v>0</v>
      </c>
      <c r="W196" s="27">
        <v>0</v>
      </c>
      <c r="X196" s="27">
        <f t="shared" ref="X196:X197" si="1564">(W196/12*5*$D196*$G196*$H196*$K196*X$11)+(W196/12*4*$E196*$G196*$I196*$K196)+(W196/12*3*$F196*$G196*$I196*$K196)</f>
        <v>0</v>
      </c>
      <c r="Y196" s="27">
        <v>0</v>
      </c>
      <c r="Z196" s="27">
        <f t="shared" ref="Z196:Z197" si="1565">(Y196/12*5*$D196*$G196*$H196*$K196*Z$11)+(Y196/12*4*$E196*$G196*$I196*$K196)+(Y196/12*3*$F196*$G196*$I196*$K196)</f>
        <v>0</v>
      </c>
      <c r="AA196" s="27">
        <v>0</v>
      </c>
      <c r="AB196" s="27">
        <f t="shared" ref="AB196:AB197" si="1566">(AA196/12*5*$D196*$G196*$H196*$K196*AB$11)+(AA196/12*4*$E196*$G196*$I196*$K196)+(AA196/12*3*$F196*$G196*$I196*$K196)</f>
        <v>0</v>
      </c>
      <c r="AC196" s="27">
        <v>0</v>
      </c>
      <c r="AD196" s="27">
        <f t="shared" ref="AD196:AD197" si="1567">(AC196/12*5*$D196*$G196*$H196*$K196*AD$11)+(AC196/12*4*$E196*$G196*$I196*$K196)+(AC196/12*3*$F196*$G196*$I196*$K196)</f>
        <v>0</v>
      </c>
      <c r="AE196" s="27">
        <v>0</v>
      </c>
      <c r="AF196" s="27">
        <f t="shared" ref="AF196:AF197" si="1568">(AE196/12*5*$D196*$G196*$H196*$K196*AF$11)+(AE196/12*4*$E196*$G196*$I196*$K196)+(AE196/12*3*$F196*$G196*$I196*$K196)</f>
        <v>0</v>
      </c>
      <c r="AG196" s="27">
        <v>0</v>
      </c>
      <c r="AH196" s="27">
        <f t="shared" ref="AH196:AH197" si="1569">(AG196/12*5*$D196*$G196*$H196*$K196*AH$11)+(AG196/12*4*$E196*$G196*$I196*$K196)+(AG196/12*3*$F196*$G196*$I196*$K196)</f>
        <v>0</v>
      </c>
      <c r="AI196" s="27">
        <v>0</v>
      </c>
      <c r="AJ196" s="27">
        <f t="shared" ref="AJ196:AJ197" si="1570">(AI196/12*5*$D196*$G196*$H196*$K196*AJ$11)+(AI196/12*4*$E196*$G196*$I196*$K196)+(AI196/12*3*$F196*$G196*$I196*$K196)</f>
        <v>0</v>
      </c>
      <c r="AK196" s="27"/>
      <c r="AL196" s="27">
        <f t="shared" ref="AL196:AL197" si="1571">(AK196/12*5*$D196*$G196*$H196*$K196*AL$11)+(AK196/12*4*$E196*$G196*$I196*$K196)+(AK196/12*3*$F196*$G196*$I196*$K196)</f>
        <v>0</v>
      </c>
      <c r="AM196" s="30">
        <v>0</v>
      </c>
      <c r="AN196" s="27">
        <f t="shared" ref="AN196:AN197" si="1572">(AM196/12*5*$D196*$G196*$H196*$K196*AN$11)+(AM196/12*4*$E196*$G196*$I196*$K196)+(AM196/12*3*$F196*$G196*$I196*$K196)</f>
        <v>0</v>
      </c>
      <c r="AO196" s="31">
        <v>0</v>
      </c>
      <c r="AP196" s="27">
        <f t="shared" ref="AP196:AP197" si="1573">(AO196/12*5*$D196*$G196*$H196*$L196*AP$11)+(AO196/12*4*$E196*$G196*$I196*$L196)+(AO196/12*3*$F196*$G196*$I196*$L196)</f>
        <v>0</v>
      </c>
      <c r="AQ196" s="27">
        <v>0</v>
      </c>
      <c r="AR196" s="27">
        <f t="shared" ref="AR196:AR197" si="1574">(AQ196/12*5*$D196*$G196*$H196*$L196*AR$11)+(AQ196/12*4*$E196*$G196*$I196*$L196)+(AQ196/12*3*$F196*$G196*$I196*$L196)</f>
        <v>0</v>
      </c>
      <c r="AS196" s="27">
        <v>0</v>
      </c>
      <c r="AT196" s="27">
        <f t="shared" ref="AT196:AT197" si="1575">(AS196/12*5*$D196*$G196*$H196*$L196*AT$11)+(AS196/12*4*$E196*$G196*$I196*$L196)+(AS196/12*3*$F196*$G196*$I196*$L196)</f>
        <v>0</v>
      </c>
      <c r="AU196" s="27">
        <v>0</v>
      </c>
      <c r="AV196" s="27">
        <f t="shared" ref="AV196:AV197" si="1576">(AU196/12*5*$D196*$G196*$H196*$L196*AV$11)+(AU196/12*4*$E196*$G196*$I196*$L196)+(AU196/12*3*$F196*$G196*$I196*$L196)</f>
        <v>0</v>
      </c>
      <c r="AW196" s="27"/>
      <c r="AX196" s="27">
        <f t="shared" ref="AX196:AX197" si="1577">(AW196/12*5*$D196*$G196*$H196*$K196*AX$11)+(AW196/12*4*$E196*$G196*$I196*$K196)+(AW196/12*3*$F196*$G196*$I196*$K196)</f>
        <v>0</v>
      </c>
      <c r="AY196" s="27"/>
      <c r="AZ196" s="27">
        <f t="shared" ref="AZ196:AZ197" si="1578">(AY196/12*5*$D196*$G196*$H196*$K196*AZ$11)+(AY196/12*4*$E196*$G196*$I196*$K196)+(AY196/12*3*$F196*$G196*$I196*$K196)</f>
        <v>0</v>
      </c>
      <c r="BA196" s="27">
        <v>0</v>
      </c>
      <c r="BB196" s="27">
        <f t="shared" ref="BB196:BB197" si="1579">(BA196/12*5*$D196*$G196*$H196*$L196*BB$11)+(BA196/12*4*$E196*$G196*$I196*$L196)+(BA196/12*3*$F196*$G196*$I196*$L196)</f>
        <v>0</v>
      </c>
      <c r="BC196" s="27">
        <v>0</v>
      </c>
      <c r="BD196" s="27">
        <f t="shared" ref="BD196:BD197" si="1580">(BC196/12*5*$D196*$G196*$H196*$K196*BD$11)+(BC196/12*4*$E196*$G196*$I196*$K196)+(BC196/12*3*$F196*$G196*$I196*$K196)</f>
        <v>0</v>
      </c>
      <c r="BE196" s="27">
        <v>0</v>
      </c>
      <c r="BF196" s="27">
        <f t="shared" ref="BF196:BF197" si="1581">(BE196/12*5*$D196*$G196*$H196*$K196*BF$11)+(BE196/12*4*$E196*$G196*$I196*$K196)+(BE196/12*3*$F196*$G196*$I196*$K196)</f>
        <v>0</v>
      </c>
      <c r="BG196" s="27">
        <v>0</v>
      </c>
      <c r="BH196" s="27">
        <f t="shared" ref="BH196:BH197" si="1582">(BG196/12*5*$D196*$G196*$H196*$K196*BH$11)+(BG196/12*4*$E196*$G196*$I196*$K196)+(BG196/12*3*$F196*$G196*$I196*$K196)</f>
        <v>0</v>
      </c>
      <c r="BI196" s="27">
        <v>0</v>
      </c>
      <c r="BJ196" s="27">
        <f t="shared" ref="BJ196:BJ197" si="1583">(BI196/12*5*$D196*$G196*$H196*$L196*BJ$11)+(BI196/12*4*$E196*$G196*$I196*$L196)+(BI196/12*3*$F196*$G196*$I196*$L196)</f>
        <v>0</v>
      </c>
      <c r="BK196" s="27">
        <v>24</v>
      </c>
      <c r="BL196" s="27">
        <f t="shared" ref="BL196:BL197" si="1584">(BK196/12*5*$D196*$G196*$H196*$K196*BL$11)+(BK196/12*4*$E196*$G196*$I196*$K196)+(BK196/12*3*$F196*$G196*$I196*$K196)</f>
        <v>683547.90097999992</v>
      </c>
      <c r="BM196" s="27">
        <v>0</v>
      </c>
      <c r="BN196" s="27">
        <f t="shared" ref="BN196:BN197" si="1585">(BM196/12*5*$D196*$G196*$H196*$K196*BN$11)+(BM196/12*4*$E196*$G196*$I196*$K196)+(BM196/12*3*$F196*$G196*$I196*$K196)</f>
        <v>0</v>
      </c>
      <c r="BO196" s="37">
        <v>20</v>
      </c>
      <c r="BP196" s="27">
        <f t="shared" ref="BP196:BP197" si="1586">(BO196/12*5*$D196*$G196*$H196*$L196*BP$11)+(BO196/12*4*$E196*$G196*$I196*$L196)+(BO196/12*3*$F196*$G196*$I196*$L196)</f>
        <v>650136.94339999999</v>
      </c>
      <c r="BQ196" s="27">
        <v>0</v>
      </c>
      <c r="BR196" s="27">
        <f t="shared" ref="BR196:BR197" si="1587">(BQ196/12*5*$D196*$G196*$H196*$L196*BR$11)+(BQ196/12*4*$E196*$G196*$I196*$L196)+(BQ196/12*3*$F196*$G196*$I196*$L196)</f>
        <v>0</v>
      </c>
      <c r="BS196" s="27">
        <v>0</v>
      </c>
      <c r="BT196" s="27">
        <f t="shared" ref="BT196:BT197" si="1588">(BS196/12*5*$D196*$G196*$H196*$K196*BT$11)+(BS196/12*4*$E196*$G196*$I196*$K196)+(BS196/12*3*$F196*$G196*$I196*$K196)</f>
        <v>0</v>
      </c>
      <c r="BU196" s="27">
        <v>0</v>
      </c>
      <c r="BV196" s="27">
        <f t="shared" ref="BV196:BV197" si="1589">(BU196/12*5*$D196*$G196*$H196*$K196*BV$11)+(BU196/12*4*$E196*$G196*$I196*$K196)+(BU196/12*3*$F196*$G196*$I196*$K196)</f>
        <v>0</v>
      </c>
      <c r="BW196" s="27">
        <v>0</v>
      </c>
      <c r="BX196" s="27">
        <f t="shared" ref="BX196:BX197" si="1590">(BW196/12*5*$D196*$G196*$H196*$L196*BX$11)+(BW196/12*4*$E196*$G196*$I196*$L196)+(BW196/12*3*$F196*$G196*$I196*$L196)</f>
        <v>0</v>
      </c>
      <c r="BY196" s="27"/>
      <c r="BZ196" s="27">
        <f t="shared" ref="BZ196:BZ197" si="1591">(BY196/12*5*$D196*$G196*$H196*$L196*BZ$11)+(BY196/12*4*$E196*$G196*$I196*$L196)+(BY196/12*3*$F196*$G196*$I196*$L196)</f>
        <v>0</v>
      </c>
      <c r="CA196" s="27">
        <v>0</v>
      </c>
      <c r="CB196" s="27">
        <f t="shared" ref="CB196:CB197" si="1592">(CA196/12*5*$D196*$G196*$H196*$K196*CB$11)+(CA196/12*4*$E196*$G196*$I196*$K196)+(CA196/12*3*$F196*$G196*$I196*$K196)</f>
        <v>0</v>
      </c>
      <c r="CC196" s="27">
        <v>0</v>
      </c>
      <c r="CD196" s="27">
        <f t="shared" ref="CD196:CD197" si="1593">(CC196/12*5*$D196*$G196*$H196*$L196*CD$11)+(CC196/12*4*$E196*$G196*$I196*$L196)+(CC196/12*3*$F196*$G196*$I196*$L196)</f>
        <v>0</v>
      </c>
      <c r="CE196" s="27">
        <v>0</v>
      </c>
      <c r="CF196" s="27">
        <f t="shared" ref="CF196:CF197" si="1594">(CE196/12*5*$D196*$G196*$H196*$K196*CF$11)+(CE196/12*4*$E196*$G196*$I196*$K196)+(CE196/12*3*$F196*$G196*$I196*$K196)</f>
        <v>0</v>
      </c>
      <c r="CG196" s="27"/>
      <c r="CH196" s="27">
        <f t="shared" ref="CH196:CH197" si="1595">(CG196/12*5*$D196*$G196*$H196*$K196*CH$11)+(CG196/12*4*$E196*$G196*$I196*$K196)+(CG196/12*3*$F196*$G196*$I196*$K196)</f>
        <v>0</v>
      </c>
      <c r="CI196" s="27"/>
      <c r="CJ196" s="27">
        <f t="shared" ref="CJ196:CJ197" si="1596">(CI196/12*5*$D196*$G196*$H196*$K196*CJ$11)+(CI196/12*4*$E196*$G196*$I196*$K196)+(CI196/12*3*$F196*$G196*$I196*$K196)</f>
        <v>0</v>
      </c>
      <c r="CK196" s="27"/>
      <c r="CL196" s="27">
        <f t="shared" ref="CL196:CL197" si="1597">(CK196/12*5*$D196*$G196*$H196*$K196*CL$11)+(CK196/12*4*$E196*$G196*$I196*$K196)+(CK196/12*3*$F196*$G196*$I196*$K196)</f>
        <v>0</v>
      </c>
      <c r="CM196" s="27"/>
      <c r="CN196" s="27">
        <f t="shared" ref="CN196:CN197" si="1598">(CM196/12*5*$D196*$G196*$H196*$L196*CN$11)+(CM196/12*4*$E196*$G196*$I196*$L196)+(CM196/12*3*$F196*$G196*$I196*$L196)</f>
        <v>0</v>
      </c>
      <c r="CO196" s="27"/>
      <c r="CP196" s="27">
        <f t="shared" ref="CP196:CP197" si="1599">(CO196/12*5*$D196*$G196*$H196*$L196*CP$11)+(CO196/12*4*$E196*$G196*$I196*$L196)+(CO196/12*3*$F196*$G196*$I196*$L196)</f>
        <v>0</v>
      </c>
      <c r="CQ196" s="32"/>
      <c r="CR196" s="27">
        <f t="shared" ref="CR196:CR197" si="1600">(CQ196/12*5*$D196*$G196*$H196*$K196*CR$11)+(CQ196/12*4*$E196*$G196*$I196*$K196)+(CQ196/12*3*$F196*$G196*$I196*$K196)</f>
        <v>0</v>
      </c>
      <c r="CS196" s="27"/>
      <c r="CT196" s="27">
        <f t="shared" ref="CT196:CT197" si="1601">(CS196/12*5*$D196*$G196*$H196*$L196*CT$11)+(CS196/12*4*$E196*$G196*$I196*$L196)+(CS196/12*3*$F196*$G196*$I196*$L196)</f>
        <v>0</v>
      </c>
      <c r="CU196" s="27"/>
      <c r="CV196" s="27">
        <f t="shared" ref="CV196:CV197" si="1602">(CU196/12*5*$D196*$G196*$H196*$L196*CV$11)+(CU196/12*4*$E196*$G196*$I196*$L196)+(CU196/12*3*$F196*$G196*$I196*$L196)</f>
        <v>0</v>
      </c>
      <c r="CW196" s="27"/>
      <c r="CX196" s="27">
        <f t="shared" ref="CX196:CX197" si="1603">(CW196/12*5*$D196*$G196*$H196*$L196*CX$11)+(CW196/12*4*$E196*$G196*$I196*$L196)+(CW196/12*3*$F196*$G196*$I196*$L196)</f>
        <v>0</v>
      </c>
      <c r="CY196" s="27"/>
      <c r="CZ196" s="27">
        <f t="shared" ref="CZ196:CZ197" si="1604">(CY196/12*5*$D196*$G196*$H196*$L196*CZ$11)+(CY196/12*4*$E196*$G196*$I196*$L196)+(CY196/12*3*$F196*$G196*$I196*$L196)</f>
        <v>0</v>
      </c>
      <c r="DA196" s="27"/>
      <c r="DB196" s="27">
        <f t="shared" ref="DB196:DB197" si="1605">(DA196/12*5*$D196*$G196*$H196*$L196*DB$11)+(DA196/12*4*$E196*$G196*$I196*$L196)+(DA196/12*3*$F196*$G196*$I196*$L196)</f>
        <v>0</v>
      </c>
      <c r="DC196" s="27"/>
      <c r="DD196" s="27">
        <f t="shared" ref="DD196:DD197" si="1606">(DC196/12*5*$D196*$G196*$H196*$K196*DD$11)+(DC196/12*4*$E196*$G196*$I196*$K196)+(DC196/12*3*$F196*$G196*$I196*$K196)</f>
        <v>0</v>
      </c>
      <c r="DE196" s="27"/>
      <c r="DF196" s="27">
        <f t="shared" ref="DF196:DF197" si="1607">(DE196/12*5*$D196*$G196*$H196*$K196*DF$11)+(DE196/12*4*$E196*$G196*$I196*$K196)+(DE196/12*3*$F196*$G196*$I196*$K196)</f>
        <v>0</v>
      </c>
      <c r="DG196" s="27"/>
      <c r="DH196" s="27">
        <f t="shared" ref="DH196:DH197" si="1608">(DG196/12*5*$D196*$G196*$H196*$L196*DH$11)+(DG196/12*4*$E196*$G196*$I196*$L196)+(DG196/12*3*$F196*$G196*$I196*$L196)</f>
        <v>0</v>
      </c>
      <c r="DI196" s="27"/>
      <c r="DJ196" s="27">
        <f t="shared" ref="DJ196:DJ197" si="1609">(DI196/12*5*$D196*$G196*$H196*$L196*DJ$11)+(DI196/12*4*$E196*$G196*$I196*$L196)+(DI196/12*3*$F196*$G196*$I196*$L196)</f>
        <v>0</v>
      </c>
      <c r="DK196" s="27"/>
      <c r="DL196" s="27">
        <f t="shared" ref="DL196:DL197" si="1610">(DK196/12*5*$D196*$G196*$H196*$M196*DL$11)+(DK196/12*4*$E196*$G196*$I196*$M196)+(DK196/12*3*$F196*$G196*$I196*$M196)</f>
        <v>0</v>
      </c>
      <c r="DM196" s="27"/>
      <c r="DN196" s="27">
        <f t="shared" ref="DN196:DN197" si="1611">(DM196/12*5*$D196*$G196*$H196*$N196*DN$11)+(DM196/12*4*$E196*$G196*$I196*$N196)+(DM196/12*3*$F196*$G196*$I196*$N196)</f>
        <v>0</v>
      </c>
      <c r="DO196" s="27"/>
      <c r="DP196" s="27">
        <f t="shared" si="1067"/>
        <v>0</v>
      </c>
      <c r="DQ196" s="27">
        <f t="shared" si="1558"/>
        <v>418</v>
      </c>
      <c r="DR196" s="27">
        <f t="shared" si="1558"/>
        <v>11909989.04053</v>
      </c>
      <c r="DS196" s="38">
        <f t="shared" si="1559"/>
        <v>418</v>
      </c>
      <c r="DT196" s="67">
        <f t="shared" si="1069"/>
        <v>1</v>
      </c>
    </row>
    <row r="197" spans="1:124" ht="27" customHeight="1" x14ac:dyDescent="0.25">
      <c r="A197" s="77">
        <v>1</v>
      </c>
      <c r="B197" s="35">
        <v>163</v>
      </c>
      <c r="C197" s="23" t="s">
        <v>322</v>
      </c>
      <c r="D197" s="79">
        <f t="shared" si="1072"/>
        <v>19063</v>
      </c>
      <c r="E197" s="80">
        <v>18530</v>
      </c>
      <c r="F197" s="80">
        <v>18715</v>
      </c>
      <c r="G197" s="36">
        <v>1.19</v>
      </c>
      <c r="H197" s="25">
        <v>1</v>
      </c>
      <c r="I197" s="25">
        <v>1</v>
      </c>
      <c r="J197" s="26"/>
      <c r="K197" s="24">
        <v>1.4</v>
      </c>
      <c r="L197" s="24">
        <v>1.68</v>
      </c>
      <c r="M197" s="24">
        <v>2.23</v>
      </c>
      <c r="N197" s="24">
        <v>2.57</v>
      </c>
      <c r="O197" s="27">
        <v>0</v>
      </c>
      <c r="P197" s="27">
        <f t="shared" si="1560"/>
        <v>0</v>
      </c>
      <c r="Q197" s="27">
        <v>0</v>
      </c>
      <c r="R197" s="27">
        <f t="shared" si="1561"/>
        <v>0</v>
      </c>
      <c r="S197" s="27">
        <v>449</v>
      </c>
      <c r="T197" s="27">
        <f t="shared" si="1562"/>
        <v>14121208.193924997</v>
      </c>
      <c r="U197" s="27"/>
      <c r="V197" s="27">
        <f t="shared" si="1563"/>
        <v>0</v>
      </c>
      <c r="W197" s="27">
        <v>0</v>
      </c>
      <c r="X197" s="27">
        <f t="shared" si="1564"/>
        <v>0</v>
      </c>
      <c r="Y197" s="27">
        <v>0</v>
      </c>
      <c r="Z197" s="27">
        <f t="shared" si="1565"/>
        <v>0</v>
      </c>
      <c r="AA197" s="27">
        <v>0</v>
      </c>
      <c r="AB197" s="27">
        <f t="shared" si="1566"/>
        <v>0</v>
      </c>
      <c r="AC197" s="27">
        <v>0</v>
      </c>
      <c r="AD197" s="27">
        <f t="shared" si="1567"/>
        <v>0</v>
      </c>
      <c r="AE197" s="27">
        <v>0</v>
      </c>
      <c r="AF197" s="27">
        <f t="shared" si="1568"/>
        <v>0</v>
      </c>
      <c r="AG197" s="27">
        <v>0</v>
      </c>
      <c r="AH197" s="27">
        <f t="shared" si="1569"/>
        <v>0</v>
      </c>
      <c r="AI197" s="27"/>
      <c r="AJ197" s="27">
        <f t="shared" si="1570"/>
        <v>0</v>
      </c>
      <c r="AK197" s="27"/>
      <c r="AL197" s="27">
        <f t="shared" si="1571"/>
        <v>0</v>
      </c>
      <c r="AM197" s="30">
        <v>0</v>
      </c>
      <c r="AN197" s="27">
        <f t="shared" si="1572"/>
        <v>0</v>
      </c>
      <c r="AO197" s="31">
        <v>0</v>
      </c>
      <c r="AP197" s="27">
        <f t="shared" si="1573"/>
        <v>0</v>
      </c>
      <c r="AQ197" s="27">
        <v>0</v>
      </c>
      <c r="AR197" s="27">
        <f t="shared" si="1574"/>
        <v>0</v>
      </c>
      <c r="AS197" s="27">
        <v>0</v>
      </c>
      <c r="AT197" s="27">
        <f t="shared" si="1575"/>
        <v>0</v>
      </c>
      <c r="AU197" s="27">
        <v>0</v>
      </c>
      <c r="AV197" s="27">
        <f t="shared" si="1576"/>
        <v>0</v>
      </c>
      <c r="AW197" s="27"/>
      <c r="AX197" s="27">
        <f t="shared" si="1577"/>
        <v>0</v>
      </c>
      <c r="AY197" s="27"/>
      <c r="AZ197" s="27">
        <f t="shared" si="1578"/>
        <v>0</v>
      </c>
      <c r="BA197" s="27">
        <v>0</v>
      </c>
      <c r="BB197" s="27">
        <f t="shared" si="1579"/>
        <v>0</v>
      </c>
      <c r="BC197" s="27">
        <v>0</v>
      </c>
      <c r="BD197" s="27">
        <f t="shared" si="1580"/>
        <v>0</v>
      </c>
      <c r="BE197" s="27">
        <v>0</v>
      </c>
      <c r="BF197" s="27">
        <f t="shared" si="1581"/>
        <v>0</v>
      </c>
      <c r="BG197" s="27">
        <v>0</v>
      </c>
      <c r="BH197" s="27">
        <f t="shared" si="1582"/>
        <v>0</v>
      </c>
      <c r="BI197" s="27">
        <v>0</v>
      </c>
      <c r="BJ197" s="27">
        <f t="shared" si="1583"/>
        <v>0</v>
      </c>
      <c r="BK197" s="27">
        <v>135</v>
      </c>
      <c r="BL197" s="27">
        <f t="shared" si="1584"/>
        <v>4276167.0674624993</v>
      </c>
      <c r="BM197" s="27">
        <v>0</v>
      </c>
      <c r="BN197" s="27">
        <f t="shared" si="1585"/>
        <v>0</v>
      </c>
      <c r="BO197" s="37">
        <v>150</v>
      </c>
      <c r="BP197" s="27">
        <f t="shared" si="1586"/>
        <v>5422871.2335000001</v>
      </c>
      <c r="BQ197" s="27">
        <v>0</v>
      </c>
      <c r="BR197" s="27">
        <f t="shared" si="1587"/>
        <v>0</v>
      </c>
      <c r="BS197" s="27">
        <v>0</v>
      </c>
      <c r="BT197" s="27">
        <f t="shared" si="1588"/>
        <v>0</v>
      </c>
      <c r="BU197" s="27">
        <v>0</v>
      </c>
      <c r="BV197" s="27">
        <f t="shared" si="1589"/>
        <v>0</v>
      </c>
      <c r="BW197" s="27">
        <v>0</v>
      </c>
      <c r="BX197" s="27">
        <f t="shared" si="1590"/>
        <v>0</v>
      </c>
      <c r="BY197" s="27"/>
      <c r="BZ197" s="27">
        <f t="shared" si="1591"/>
        <v>0</v>
      </c>
      <c r="CA197" s="27">
        <v>0</v>
      </c>
      <c r="CB197" s="27">
        <f t="shared" si="1592"/>
        <v>0</v>
      </c>
      <c r="CC197" s="27">
        <v>0</v>
      </c>
      <c r="CD197" s="27">
        <f t="shared" si="1593"/>
        <v>0</v>
      </c>
      <c r="CE197" s="27">
        <v>0</v>
      </c>
      <c r="CF197" s="27">
        <f t="shared" si="1594"/>
        <v>0</v>
      </c>
      <c r="CG197" s="27"/>
      <c r="CH197" s="27">
        <f t="shared" si="1595"/>
        <v>0</v>
      </c>
      <c r="CI197" s="27"/>
      <c r="CJ197" s="27">
        <f t="shared" si="1596"/>
        <v>0</v>
      </c>
      <c r="CK197" s="27"/>
      <c r="CL197" s="27">
        <f t="shared" si="1597"/>
        <v>0</v>
      </c>
      <c r="CM197" s="27"/>
      <c r="CN197" s="27">
        <f t="shared" si="1598"/>
        <v>0</v>
      </c>
      <c r="CO197" s="27"/>
      <c r="CP197" s="27">
        <f t="shared" si="1599"/>
        <v>0</v>
      </c>
      <c r="CQ197" s="32"/>
      <c r="CR197" s="27">
        <f t="shared" si="1600"/>
        <v>0</v>
      </c>
      <c r="CS197" s="27"/>
      <c r="CT197" s="27">
        <f t="shared" si="1601"/>
        <v>0</v>
      </c>
      <c r="CU197" s="27"/>
      <c r="CV197" s="27">
        <f t="shared" si="1602"/>
        <v>0</v>
      </c>
      <c r="CW197" s="27"/>
      <c r="CX197" s="27">
        <f t="shared" si="1603"/>
        <v>0</v>
      </c>
      <c r="CY197" s="27"/>
      <c r="CZ197" s="27">
        <f t="shared" si="1604"/>
        <v>0</v>
      </c>
      <c r="DA197" s="27"/>
      <c r="DB197" s="27">
        <f t="shared" si="1605"/>
        <v>0</v>
      </c>
      <c r="DC197" s="27"/>
      <c r="DD197" s="27">
        <f t="shared" si="1606"/>
        <v>0</v>
      </c>
      <c r="DE197" s="27"/>
      <c r="DF197" s="27">
        <f t="shared" si="1607"/>
        <v>0</v>
      </c>
      <c r="DG197" s="27"/>
      <c r="DH197" s="27">
        <f t="shared" si="1608"/>
        <v>0</v>
      </c>
      <c r="DI197" s="27"/>
      <c r="DJ197" s="27">
        <f t="shared" si="1609"/>
        <v>0</v>
      </c>
      <c r="DK197" s="27"/>
      <c r="DL197" s="27">
        <f t="shared" si="1610"/>
        <v>0</v>
      </c>
      <c r="DM197" s="27"/>
      <c r="DN197" s="27">
        <f t="shared" si="1611"/>
        <v>0</v>
      </c>
      <c r="DO197" s="27"/>
      <c r="DP197" s="27">
        <f t="shared" si="1067"/>
        <v>0</v>
      </c>
      <c r="DQ197" s="27">
        <f t="shared" si="1558"/>
        <v>734</v>
      </c>
      <c r="DR197" s="27">
        <f t="shared" si="1558"/>
        <v>23820246.494887497</v>
      </c>
      <c r="DS197" s="38">
        <f t="shared" si="1559"/>
        <v>734</v>
      </c>
      <c r="DT197" s="67">
        <f t="shared" si="1069"/>
        <v>1</v>
      </c>
    </row>
    <row r="198" spans="1:124" ht="27" customHeight="1" x14ac:dyDescent="0.25">
      <c r="A198" s="77">
        <v>1</v>
      </c>
      <c r="B198" s="35">
        <v>164</v>
      </c>
      <c r="C198" s="23" t="s">
        <v>323</v>
      </c>
      <c r="D198" s="79">
        <f t="shared" si="1072"/>
        <v>19063</v>
      </c>
      <c r="E198" s="80">
        <v>18530</v>
      </c>
      <c r="F198" s="80">
        <v>18715</v>
      </c>
      <c r="G198" s="36">
        <v>2.11</v>
      </c>
      <c r="H198" s="25">
        <v>0.7</v>
      </c>
      <c r="I198" s="57">
        <v>0.7</v>
      </c>
      <c r="J198" s="57">
        <v>0.65</v>
      </c>
      <c r="K198" s="24">
        <v>1.4</v>
      </c>
      <c r="L198" s="24">
        <v>1.68</v>
      </c>
      <c r="M198" s="24">
        <v>2.23</v>
      </c>
      <c r="N198" s="24">
        <v>2.57</v>
      </c>
      <c r="O198" s="27">
        <v>0</v>
      </c>
      <c r="P198" s="27">
        <f t="shared" ref="P198:P199" si="1612">(O198/12*5*$D198*$G198*$H198*$K198)+(O198/12*4*$E198*$G198*$I198*$K198)+(O198/12*3*$F198*$G198*$I198*$K198)</f>
        <v>0</v>
      </c>
      <c r="Q198" s="27">
        <v>0</v>
      </c>
      <c r="R198" s="27">
        <f t="shared" ref="R198:R199" si="1613">(Q198/12*5*$D198*$G198*$H198*$K198)+(Q198/12*4*$E198*$G198*$I198*$K198)+(Q198/12*3*$F198*$G198*$I198*$K198)</f>
        <v>0</v>
      </c>
      <c r="S198" s="27">
        <v>4200</v>
      </c>
      <c r="T198" s="27">
        <f>(S198/12*5*$D198*$G198*$H198*$K198)+(S198/12*4*$E198*$G198*$I198*$K198)+(S198/12*3*$F198*$G198*$J198*$K198)</f>
        <v>160356597.625</v>
      </c>
      <c r="U198" s="27"/>
      <c r="V198" s="27">
        <f t="shared" ref="V198:V199" si="1614">(U198/12*5*$D198*$G198*$H198*$K198)+(U198/12*4*$E198*$G198*$I198*$K198)+(U198/12*3*$F198*$G198*$I198*$K198)</f>
        <v>0</v>
      </c>
      <c r="W198" s="27">
        <v>0</v>
      </c>
      <c r="X198" s="27">
        <f t="shared" ref="X198:X199" si="1615">(W198/12*5*$D198*$G198*$H198*$K198)+(W198/12*4*$E198*$G198*$I198*$K198)+(W198/12*3*$F198*$G198*$I198*$K198)</f>
        <v>0</v>
      </c>
      <c r="Y198" s="27">
        <v>0</v>
      </c>
      <c r="Z198" s="27">
        <f t="shared" ref="Z198:Z199" si="1616">(Y198/12*5*$D198*$G198*$H198*$K198)+(Y198/12*4*$E198*$G198*$I198*$K198)+(Y198/12*3*$F198*$G198*$I198*$K198)</f>
        <v>0</v>
      </c>
      <c r="AA198" s="27">
        <v>0</v>
      </c>
      <c r="AB198" s="27">
        <f t="shared" ref="AB198:AB199" si="1617">(AA198/12*5*$D198*$G198*$H198*$K198)+(AA198/12*4*$E198*$G198*$I198*$K198)+(AA198/12*3*$F198*$G198*$I198*$K198)</f>
        <v>0</v>
      </c>
      <c r="AC198" s="27">
        <v>0</v>
      </c>
      <c r="AD198" s="27">
        <f t="shared" ref="AD198:AD199" si="1618">(AC198/12*5*$D198*$G198*$H198*$K198)+(AC198/12*4*$E198*$G198*$I198*$K198)+(AC198/12*3*$F198*$G198*$I198*$K198)</f>
        <v>0</v>
      </c>
      <c r="AE198" s="27">
        <v>0</v>
      </c>
      <c r="AF198" s="27">
        <f t="shared" ref="AF198:AF199" si="1619">(AE198/12*5*$D198*$G198*$H198*$K198)+(AE198/12*4*$E198*$G198*$I198*$K198)+(AE198/12*3*$F198*$G198*$I198*$K198)</f>
        <v>0</v>
      </c>
      <c r="AG198" s="27">
        <v>0</v>
      </c>
      <c r="AH198" s="27">
        <f t="shared" ref="AH198:AH199" si="1620">(AG198/12*5*$D198*$G198*$H198*$K198)+(AG198/12*4*$E198*$G198*$I198*$K198)+(AG198/12*3*$F198*$G198*$I198*$K198)</f>
        <v>0</v>
      </c>
      <c r="AI198" s="27">
        <v>0</v>
      </c>
      <c r="AJ198" s="27">
        <f t="shared" ref="AJ198:AJ199" si="1621">(AI198/12*5*$D198*$G198*$H198*$K198)+(AI198/12*4*$E198*$G198*$I198*$K198)+(AI198/12*3*$F198*$G198*$I198*$K198)</f>
        <v>0</v>
      </c>
      <c r="AK198" s="27"/>
      <c r="AL198" s="27">
        <f t="shared" ref="AL198:AL199" si="1622">(AK198/12*5*$D198*$G198*$H198*$K198)+(AK198/12*4*$E198*$G198*$I198*$K198)+(AK198/12*3*$F198*$G198*$I198*$K198)</f>
        <v>0</v>
      </c>
      <c r="AM198" s="30">
        <v>0</v>
      </c>
      <c r="AN198" s="27">
        <f t="shared" ref="AN198:AN199" si="1623">(AM198/12*5*$D198*$G198*$H198*$K198)+(AM198/12*4*$E198*$G198*$I198*$K198)+(AM198/12*3*$F198*$G198*$I198*$K198)</f>
        <v>0</v>
      </c>
      <c r="AO198" s="31">
        <v>0</v>
      </c>
      <c r="AP198" s="27">
        <f t="shared" ref="AP198:AP199" si="1624">(AO198/12*5*$D198*$G198*$H198*$L198)+(AO198/12*4*$E198*$G198*$I198*$L198)+(AO198/12*3*$F198*$G198*$I198*$L198)</f>
        <v>0</v>
      </c>
      <c r="AQ198" s="27">
        <v>0</v>
      </c>
      <c r="AR198" s="27">
        <f t="shared" ref="AR198:AR199" si="1625">(AQ198/12*5*$D198*$G198*$H198*$L198)+(AQ198/12*4*$E198*$G198*$I198*$L198)+(AQ198/12*3*$F198*$G198*$I198*$L198)</f>
        <v>0</v>
      </c>
      <c r="AS198" s="27">
        <v>0</v>
      </c>
      <c r="AT198" s="27">
        <f t="shared" ref="AT198:AT199" si="1626">(AS198/12*5*$D198*$G198*$H198*$L198)+(AS198/12*4*$E198*$G198*$I198*$L198)+(AS198/12*3*$F198*$G198*$I198*$L198)</f>
        <v>0</v>
      </c>
      <c r="AU198" s="27">
        <v>0</v>
      </c>
      <c r="AV198" s="27">
        <f t="shared" ref="AV198:AV199" si="1627">(AU198/12*5*$D198*$G198*$H198*$L198)+(AU198/12*4*$E198*$G198*$I198*$L198)+(AU198/12*3*$F198*$G198*$I198*$L198)</f>
        <v>0</v>
      </c>
      <c r="AW198" s="27"/>
      <c r="AX198" s="27">
        <f t="shared" ref="AX198:AX199" si="1628">(AW198/12*5*$D198*$G198*$H198*$K198)+(AW198/12*4*$E198*$G198*$I198*$K198)+(AW198/12*3*$F198*$G198*$I198*$K198)</f>
        <v>0</v>
      </c>
      <c r="AY198" s="27"/>
      <c r="AZ198" s="27">
        <f t="shared" ref="AZ198:AZ199" si="1629">(AY198/12*5*$D198*$G198*$H198*$K198)+(AY198/12*4*$E198*$G198*$I198*$K198)+(AY198/12*3*$F198*$G198*$I198*$K198)</f>
        <v>0</v>
      </c>
      <c r="BA198" s="27">
        <v>0</v>
      </c>
      <c r="BB198" s="27">
        <f t="shared" ref="BB198:BB199" si="1630">(BA198/12*5*$D198*$G198*$H198*$L198)+(BA198/12*4*$E198*$G198*$I198*$L198)+(BA198/12*3*$F198*$G198*$I198*$L198)</f>
        <v>0</v>
      </c>
      <c r="BC198" s="27">
        <v>0</v>
      </c>
      <c r="BD198" s="27">
        <f t="shared" ref="BD198:BD199" si="1631">(BC198/12*5*$D198*$G198*$H198*$K198)+(BC198/12*4*$E198*$G198*$I198*$K198)+(BC198/12*3*$F198*$G198*$I198*$K198)</f>
        <v>0</v>
      </c>
      <c r="BE198" s="27">
        <v>0</v>
      </c>
      <c r="BF198" s="27">
        <f t="shared" ref="BF198:BF199" si="1632">(BE198/12*5*$D198*$G198*$H198*$K198)+(BE198/12*4*$E198*$G198*$I198*$K198)+(BE198/12*3*$F198*$G198*$I198*$K198)</f>
        <v>0</v>
      </c>
      <c r="BG198" s="27">
        <v>0</v>
      </c>
      <c r="BH198" s="27">
        <f t="shared" ref="BH198:BH199" si="1633">(BG198/12*5*$D198*$G198*$H198*$K198)+(BG198/12*4*$E198*$G198*$I198*$K198)+(BG198/12*3*$F198*$G198*$I198*$K198)</f>
        <v>0</v>
      </c>
      <c r="BI198" s="27">
        <v>0</v>
      </c>
      <c r="BJ198" s="27">
        <f t="shared" ref="BJ198:BJ199" si="1634">(BI198/12*5*$D198*$G198*$H198*$L198)+(BI198/12*4*$E198*$G198*$I198*$L198)+(BI198/12*3*$F198*$G198*$I198*$L198)</f>
        <v>0</v>
      </c>
      <c r="BK198" s="27">
        <v>39</v>
      </c>
      <c r="BL198" s="27">
        <f>(BK198/12*5*$D198*$G198*$H198*$K198)+(BK198/12*4*$E198*$G198*$I198*$K198)+(BK198/12*3*$F198*$G198*$J198*$K198)</f>
        <v>1489025.5493749999</v>
      </c>
      <c r="BM198" s="27">
        <v>0</v>
      </c>
      <c r="BN198" s="27">
        <f t="shared" ref="BN198:BN199" si="1635">(BM198/12*5*$D198*$G198*$H198*$K198)+(BM198/12*4*$E198*$G198*$I198*$K198)+(BM198/12*3*$F198*$G198*$I198*$K198)</f>
        <v>0</v>
      </c>
      <c r="BO198" s="37">
        <v>40</v>
      </c>
      <c r="BP198" s="27">
        <f>(BO198/12*5*$D198*$G198*$H198*$L198)+(BO198/12*4*$E198*$G198*$I198*$L198)+(BO198/12*3*$F198*$G198*$J198*$L198)</f>
        <v>1832646.8299999998</v>
      </c>
      <c r="BQ198" s="27">
        <v>0</v>
      </c>
      <c r="BR198" s="27">
        <f t="shared" ref="BR198:BR199" si="1636">(BQ198/12*5*$D198*$G198*$H198*$L198)+(BQ198/12*4*$E198*$G198*$I198*$L198)+(BQ198/12*3*$F198*$G198*$I198*$L198)</f>
        <v>0</v>
      </c>
      <c r="BS198" s="27">
        <v>0</v>
      </c>
      <c r="BT198" s="27">
        <f t="shared" ref="BT198:BT199" si="1637">(BS198/12*5*$D198*$G198*$H198*$K198)+(BS198/12*4*$E198*$G198*$I198*$K198)+(BS198/12*3*$F198*$G198*$I198*$K198)</f>
        <v>0</v>
      </c>
      <c r="BU198" s="27">
        <v>0</v>
      </c>
      <c r="BV198" s="27">
        <f t="shared" ref="BV198:BV199" si="1638">(BU198/12*5*$D198*$G198*$H198*$K198)+(BU198/12*4*$E198*$G198*$I198*$K198)+(BU198/12*3*$F198*$G198*$I198*$K198)</f>
        <v>0</v>
      </c>
      <c r="BW198" s="27">
        <v>0</v>
      </c>
      <c r="BX198" s="27">
        <f t="shared" ref="BX198:BX199" si="1639">(BW198/12*5*$D198*$G198*$H198*$L198)+(BW198/12*4*$E198*$G198*$I198*$L198)+(BW198/12*3*$F198*$G198*$I198*$L198)</f>
        <v>0</v>
      </c>
      <c r="BY198" s="27"/>
      <c r="BZ198" s="27">
        <f t="shared" ref="BZ198:BZ199" si="1640">(BY198/12*5*$D198*$G198*$H198*$L198)+(BY198/12*4*$E198*$G198*$I198*$L198)+(BY198/12*3*$F198*$G198*$I198*$L198)</f>
        <v>0</v>
      </c>
      <c r="CA198" s="27">
        <v>0</v>
      </c>
      <c r="CB198" s="27">
        <f t="shared" ref="CB198:CB199" si="1641">(CA198/12*5*$D198*$G198*$H198*$K198)+(CA198/12*4*$E198*$G198*$I198*$K198)+(CA198/12*3*$F198*$G198*$I198*$K198)</f>
        <v>0</v>
      </c>
      <c r="CC198" s="27">
        <v>0</v>
      </c>
      <c r="CD198" s="27">
        <f t="shared" ref="CD198:CD199" si="1642">(CC198/12*5*$D198*$G198*$H198*$L198)+(CC198/12*4*$E198*$G198*$I198*$L198)+(CC198/12*3*$F198*$G198*$I198*$L198)</f>
        <v>0</v>
      </c>
      <c r="CE198" s="27">
        <v>0</v>
      </c>
      <c r="CF198" s="27">
        <f t="shared" ref="CF198:CF199" si="1643">(CE198/12*5*$D198*$G198*$H198*$K198)+(CE198/12*4*$E198*$G198*$I198*$K198)+(CE198/12*3*$F198*$G198*$I198*$K198)</f>
        <v>0</v>
      </c>
      <c r="CG198" s="27"/>
      <c r="CH198" s="27">
        <f t="shared" ref="CH198:CH199" si="1644">(CG198/12*5*$D198*$G198*$H198*$K198)+(CG198/12*4*$E198*$G198*$I198*$K198)+(CG198/12*3*$F198*$G198*$I198*$K198)</f>
        <v>0</v>
      </c>
      <c r="CI198" s="27"/>
      <c r="CJ198" s="27">
        <f t="shared" ref="CJ198:CJ199" si="1645">(CI198/12*5*$D198*$G198*$H198*$K198)+(CI198/12*4*$E198*$G198*$I198*$K198)+(CI198/12*3*$F198*$G198*$I198*$K198)</f>
        <v>0</v>
      </c>
      <c r="CK198" s="27"/>
      <c r="CL198" s="27">
        <f t="shared" ref="CL198:CL199" si="1646">(CK198/12*5*$D198*$G198*$H198*$K198)+(CK198/12*4*$E198*$G198*$I198*$K198)+(CK198/12*3*$F198*$G198*$I198*$K198)</f>
        <v>0</v>
      </c>
      <c r="CM198" s="27"/>
      <c r="CN198" s="27">
        <f t="shared" ref="CN198:CN199" si="1647">(CM198/12*5*$D198*$G198*$H198*$L198)+(CM198/12*4*$E198*$G198*$I198*$L198)+(CM198/12*3*$F198*$G198*$I198*$L198)</f>
        <v>0</v>
      </c>
      <c r="CO198" s="27"/>
      <c r="CP198" s="27">
        <f t="shared" ref="CP198:CP199" si="1648">(CO198/12*5*$D198*$G198*$H198*$L198)+(CO198/12*4*$E198*$G198*$I198*$L198)+(CO198/12*3*$F198*$G198*$I198*$L198)</f>
        <v>0</v>
      </c>
      <c r="CQ198" s="32"/>
      <c r="CR198" s="27">
        <f t="shared" ref="CR198:CR199" si="1649">(CQ198/12*5*$D198*$G198*$H198*$K198)+(CQ198/12*4*$E198*$G198*$I198*$K198)+(CQ198/12*3*$F198*$G198*$I198*$K198)</f>
        <v>0</v>
      </c>
      <c r="CS198" s="27"/>
      <c r="CT198" s="27">
        <f t="shared" ref="CT198:CT199" si="1650">(CS198/12*5*$D198*$G198*$H198*$L198)+(CS198/12*4*$E198*$G198*$I198*$L198)+(CS198/12*3*$F198*$G198*$I198*$L198)</f>
        <v>0</v>
      </c>
      <c r="CU198" s="27"/>
      <c r="CV198" s="27">
        <f t="shared" ref="CV198:CV199" si="1651">(CU198/12*5*$D198*$G198*$H198*$L198)+(CU198/12*4*$E198*$G198*$I198*$L198)+(CU198/12*3*$F198*$G198*$I198*$L198)</f>
        <v>0</v>
      </c>
      <c r="CW198" s="27"/>
      <c r="CX198" s="27">
        <f t="shared" ref="CX198:CX199" si="1652">(CW198/12*5*$D198*$G198*$H198*$L198)+(CW198/12*4*$E198*$G198*$I198*$L198)+(CW198/12*3*$F198*$G198*$I198*$L198)</f>
        <v>0</v>
      </c>
      <c r="CY198" s="27"/>
      <c r="CZ198" s="27">
        <f t="shared" ref="CZ198:CZ199" si="1653">(CY198/12*5*$D198*$G198*$H198*$L198)+(CY198/12*4*$E198*$G198*$I198*$L198)+(CY198/12*3*$F198*$G198*$I198*$L198)</f>
        <v>0</v>
      </c>
      <c r="DA198" s="27"/>
      <c r="DB198" s="27">
        <f t="shared" ref="DB198:DB199" si="1654">(DA198/12*5*$D198*$G198*$H198*$L198)+(DA198/12*4*$E198*$G198*$I198*$L198)+(DA198/12*3*$F198*$G198*$I198*$L198)</f>
        <v>0</v>
      </c>
      <c r="DC198" s="27"/>
      <c r="DD198" s="27">
        <f t="shared" ref="DD198:DD199" si="1655">(DC198/12*5*$D198*$G198*$H198*$K198)+(DC198/12*4*$E198*$G198*$I198*$K198)+(DC198/12*3*$F198*$G198*$I198*$K198)</f>
        <v>0</v>
      </c>
      <c r="DE198" s="27"/>
      <c r="DF198" s="27">
        <f t="shared" ref="DF198:DF199" si="1656">(DE198/12*5*$D198*$G198*$H198*$K198)+(DE198/12*4*$E198*$G198*$I198*$K198)+(DE198/12*3*$F198*$G198*$I198*$K198)</f>
        <v>0</v>
      </c>
      <c r="DG198" s="27"/>
      <c r="DH198" s="27">
        <f t="shared" ref="DH198:DH199" si="1657">(DG198/12*5*$D198*$G198*$H198*$L198)+(DG198/12*4*$E198*$G198*$I198*$L198)+(DG198/12*3*$F198*$G198*$I198*$L198)</f>
        <v>0</v>
      </c>
      <c r="DI198" s="27"/>
      <c r="DJ198" s="27">
        <f t="shared" ref="DJ198:DJ199" si="1658">(DI198/12*5*$D198*$G198*$H198*$L198)+(DI198/12*4*$E198*$G198*$I198*$L198)+(DI198/12*3*$F198*$G198*$I198*$L198)</f>
        <v>0</v>
      </c>
      <c r="DK198" s="27"/>
      <c r="DL198" s="27">
        <f t="shared" ref="DL198:DL199" si="1659">(DK198/12*5*$D198*$G198*$H198*$M198)+(DK198/12*4*$E198*$G198*$I198*$M198)+(DK198/12*3*$F198*$G198*$I198*$M198)</f>
        <v>0</v>
      </c>
      <c r="DM198" s="27"/>
      <c r="DN198" s="27">
        <f t="shared" ref="DN198:DN199" si="1660">(DM198/12*5*$D198*$G198*$H198*$N198)+(DM198/12*4*$E198*$G198*$I198*$N198)+(DM198/12*3*$F198*$G198*$I198*$N198)</f>
        <v>0</v>
      </c>
      <c r="DO198" s="27"/>
      <c r="DP198" s="27">
        <f t="shared" ref="DP198:DP199" si="1661">(DO198*$D198*$G198*$H198*$L198)</f>
        <v>0</v>
      </c>
      <c r="DQ198" s="27">
        <f t="shared" si="1558"/>
        <v>4279</v>
      </c>
      <c r="DR198" s="27">
        <f t="shared" si="1558"/>
        <v>163678270.00437501</v>
      </c>
      <c r="DS198" s="38">
        <f t="shared" si="1559"/>
        <v>2995</v>
      </c>
      <c r="DT198" s="67">
        <f t="shared" si="1069"/>
        <v>0.69992989016125262</v>
      </c>
    </row>
    <row r="199" spans="1:124" ht="27" customHeight="1" x14ac:dyDescent="0.25">
      <c r="A199" s="77">
        <v>1</v>
      </c>
      <c r="B199" s="35">
        <v>165</v>
      </c>
      <c r="C199" s="23" t="s">
        <v>324</v>
      </c>
      <c r="D199" s="79">
        <f t="shared" si="1072"/>
        <v>19063</v>
      </c>
      <c r="E199" s="80">
        <v>18530</v>
      </c>
      <c r="F199" s="80">
        <v>18715</v>
      </c>
      <c r="G199" s="36">
        <v>2.33</v>
      </c>
      <c r="H199" s="25">
        <v>0.9</v>
      </c>
      <c r="I199" s="57">
        <v>0.77</v>
      </c>
      <c r="J199" s="57">
        <v>0.7</v>
      </c>
      <c r="K199" s="24">
        <v>1.4</v>
      </c>
      <c r="L199" s="24">
        <v>1.68</v>
      </c>
      <c r="M199" s="24">
        <v>2.23</v>
      </c>
      <c r="N199" s="24">
        <v>2.57</v>
      </c>
      <c r="O199" s="27">
        <v>0</v>
      </c>
      <c r="P199" s="27">
        <f t="shared" si="1612"/>
        <v>0</v>
      </c>
      <c r="Q199" s="27">
        <v>0</v>
      </c>
      <c r="R199" s="27">
        <f t="shared" si="1613"/>
        <v>0</v>
      </c>
      <c r="S199" s="27">
        <v>458</v>
      </c>
      <c r="T199" s="27">
        <f>(S199/12*5*$D199*$G199*$H199*$K199)+(S199/12*4*$E199*$G199*$I199*$K199)+(S199/12*3*$F199*$G199*$J199*$K199)</f>
        <v>22678535.580866665</v>
      </c>
      <c r="U199" s="27"/>
      <c r="V199" s="27">
        <f t="shared" si="1614"/>
        <v>0</v>
      </c>
      <c r="W199" s="27"/>
      <c r="X199" s="27">
        <f t="shared" si="1615"/>
        <v>0</v>
      </c>
      <c r="Y199" s="27">
        <v>0</v>
      </c>
      <c r="Z199" s="27">
        <f t="shared" si="1616"/>
        <v>0</v>
      </c>
      <c r="AA199" s="27"/>
      <c r="AB199" s="27">
        <f t="shared" si="1617"/>
        <v>0</v>
      </c>
      <c r="AC199" s="27"/>
      <c r="AD199" s="27">
        <f t="shared" si="1618"/>
        <v>0</v>
      </c>
      <c r="AE199" s="27">
        <v>0</v>
      </c>
      <c r="AF199" s="27">
        <f t="shared" si="1619"/>
        <v>0</v>
      </c>
      <c r="AG199" s="27">
        <v>0</v>
      </c>
      <c r="AH199" s="27">
        <f t="shared" si="1620"/>
        <v>0</v>
      </c>
      <c r="AI199" s="27"/>
      <c r="AJ199" s="27">
        <f t="shared" si="1621"/>
        <v>0</v>
      </c>
      <c r="AK199" s="27"/>
      <c r="AL199" s="27">
        <f t="shared" si="1622"/>
        <v>0</v>
      </c>
      <c r="AM199" s="30">
        <v>0</v>
      </c>
      <c r="AN199" s="27">
        <f t="shared" si="1623"/>
        <v>0</v>
      </c>
      <c r="AO199" s="31">
        <v>0</v>
      </c>
      <c r="AP199" s="27">
        <f t="shared" si="1624"/>
        <v>0</v>
      </c>
      <c r="AQ199" s="27"/>
      <c r="AR199" s="27">
        <f t="shared" si="1625"/>
        <v>0</v>
      </c>
      <c r="AS199" s="27"/>
      <c r="AT199" s="27">
        <f t="shared" si="1626"/>
        <v>0</v>
      </c>
      <c r="AU199" s="27"/>
      <c r="AV199" s="27">
        <f t="shared" si="1627"/>
        <v>0</v>
      </c>
      <c r="AW199" s="27"/>
      <c r="AX199" s="27">
        <f t="shared" si="1628"/>
        <v>0</v>
      </c>
      <c r="AY199" s="27"/>
      <c r="AZ199" s="27">
        <f t="shared" si="1629"/>
        <v>0</v>
      </c>
      <c r="BA199" s="27"/>
      <c r="BB199" s="27">
        <f t="shared" si="1630"/>
        <v>0</v>
      </c>
      <c r="BC199" s="27"/>
      <c r="BD199" s="27">
        <f t="shared" si="1631"/>
        <v>0</v>
      </c>
      <c r="BE199" s="27"/>
      <c r="BF199" s="27">
        <f t="shared" si="1632"/>
        <v>0</v>
      </c>
      <c r="BG199" s="27"/>
      <c r="BH199" s="27">
        <f t="shared" si="1633"/>
        <v>0</v>
      </c>
      <c r="BI199" s="27"/>
      <c r="BJ199" s="27">
        <f t="shared" si="1634"/>
        <v>0</v>
      </c>
      <c r="BK199" s="27">
        <v>3</v>
      </c>
      <c r="BL199" s="27">
        <f>(BK199/12*5*$D199*$G199*$H199*$K199)+(BK199/12*4*$E199*$G199*$I199*$K199)+(BK199/12*3*$F199*$G199*$J199*$K199)</f>
        <v>148549.3597</v>
      </c>
      <c r="BM199" s="27"/>
      <c r="BN199" s="27">
        <f t="shared" si="1635"/>
        <v>0</v>
      </c>
      <c r="BO199" s="37"/>
      <c r="BP199" s="27">
        <f t="shared" ref="BP199" si="1662">(BO199/12*5*$D199*$G199*$H199*$L199)+(BO199/12*4*$E199*$G199*$I199*$L199)+(BO199/12*3*$F199*$G199*$I199*$L199)</f>
        <v>0</v>
      </c>
      <c r="BQ199" s="27"/>
      <c r="BR199" s="27">
        <f t="shared" si="1636"/>
        <v>0</v>
      </c>
      <c r="BS199" s="27"/>
      <c r="BT199" s="27">
        <f t="shared" si="1637"/>
        <v>0</v>
      </c>
      <c r="BU199" s="27"/>
      <c r="BV199" s="27">
        <f t="shared" si="1638"/>
        <v>0</v>
      </c>
      <c r="BW199" s="27"/>
      <c r="BX199" s="27">
        <f t="shared" si="1639"/>
        <v>0</v>
      </c>
      <c r="BY199" s="27"/>
      <c r="BZ199" s="27">
        <f t="shared" si="1640"/>
        <v>0</v>
      </c>
      <c r="CA199" s="27"/>
      <c r="CB199" s="27">
        <f t="shared" si="1641"/>
        <v>0</v>
      </c>
      <c r="CC199" s="27"/>
      <c r="CD199" s="27">
        <f t="shared" si="1642"/>
        <v>0</v>
      </c>
      <c r="CE199" s="27"/>
      <c r="CF199" s="27">
        <f t="shared" si="1643"/>
        <v>0</v>
      </c>
      <c r="CG199" s="27"/>
      <c r="CH199" s="27">
        <f t="shared" si="1644"/>
        <v>0</v>
      </c>
      <c r="CI199" s="27"/>
      <c r="CJ199" s="27">
        <f t="shared" si="1645"/>
        <v>0</v>
      </c>
      <c r="CK199" s="27"/>
      <c r="CL199" s="27">
        <f t="shared" si="1646"/>
        <v>0</v>
      </c>
      <c r="CM199" s="27"/>
      <c r="CN199" s="27">
        <f t="shared" si="1647"/>
        <v>0</v>
      </c>
      <c r="CO199" s="27"/>
      <c r="CP199" s="27">
        <f t="shared" si="1648"/>
        <v>0</v>
      </c>
      <c r="CQ199" s="32"/>
      <c r="CR199" s="27">
        <f t="shared" si="1649"/>
        <v>0</v>
      </c>
      <c r="CS199" s="27"/>
      <c r="CT199" s="27">
        <f t="shared" si="1650"/>
        <v>0</v>
      </c>
      <c r="CU199" s="27"/>
      <c r="CV199" s="27">
        <f t="shared" si="1651"/>
        <v>0</v>
      </c>
      <c r="CW199" s="27"/>
      <c r="CX199" s="27">
        <f t="shared" si="1652"/>
        <v>0</v>
      </c>
      <c r="CY199" s="27"/>
      <c r="CZ199" s="27">
        <f t="shared" si="1653"/>
        <v>0</v>
      </c>
      <c r="DA199" s="27"/>
      <c r="DB199" s="27">
        <f t="shared" si="1654"/>
        <v>0</v>
      </c>
      <c r="DC199" s="27"/>
      <c r="DD199" s="27">
        <f t="shared" si="1655"/>
        <v>0</v>
      </c>
      <c r="DE199" s="27"/>
      <c r="DF199" s="27">
        <f t="shared" si="1656"/>
        <v>0</v>
      </c>
      <c r="DG199" s="27"/>
      <c r="DH199" s="27">
        <f t="shared" si="1657"/>
        <v>0</v>
      </c>
      <c r="DI199" s="27"/>
      <c r="DJ199" s="27">
        <f t="shared" si="1658"/>
        <v>0</v>
      </c>
      <c r="DK199" s="27"/>
      <c r="DL199" s="27">
        <f t="shared" si="1659"/>
        <v>0</v>
      </c>
      <c r="DM199" s="27"/>
      <c r="DN199" s="27">
        <f t="shared" si="1660"/>
        <v>0</v>
      </c>
      <c r="DO199" s="27"/>
      <c r="DP199" s="27">
        <f t="shared" si="1661"/>
        <v>0</v>
      </c>
      <c r="DQ199" s="27">
        <f t="shared" si="1558"/>
        <v>461</v>
      </c>
      <c r="DR199" s="27">
        <f t="shared" si="1558"/>
        <v>22827084.940566666</v>
      </c>
      <c r="DS199" s="38">
        <f t="shared" si="1559"/>
        <v>355</v>
      </c>
      <c r="DT199" s="67">
        <f t="shared" si="1069"/>
        <v>0.77006507592190887</v>
      </c>
    </row>
    <row r="200" spans="1:124" ht="15.75" customHeight="1" x14ac:dyDescent="0.25">
      <c r="A200" s="77"/>
      <c r="B200" s="35">
        <v>166</v>
      </c>
      <c r="C200" s="23" t="s">
        <v>325</v>
      </c>
      <c r="D200" s="79">
        <f t="shared" si="1072"/>
        <v>19063</v>
      </c>
      <c r="E200" s="80">
        <v>18530</v>
      </c>
      <c r="F200" s="80">
        <v>18715</v>
      </c>
      <c r="G200" s="36">
        <v>0.51</v>
      </c>
      <c r="H200" s="25">
        <v>1</v>
      </c>
      <c r="I200" s="26">
        <v>1</v>
      </c>
      <c r="J200" s="26"/>
      <c r="K200" s="24">
        <v>1.4</v>
      </c>
      <c r="L200" s="24">
        <v>1.68</v>
      </c>
      <c r="M200" s="24">
        <v>2.23</v>
      </c>
      <c r="N200" s="24">
        <v>2.57</v>
      </c>
      <c r="O200" s="27">
        <v>0</v>
      </c>
      <c r="P200" s="27">
        <f t="shared" ref="P200:P201" si="1663">(O200/12*5*$D200*$G200*$H200*$K200*P$11)+(O200/12*4*$E200*$G200*$I200*$K200*P$12)+(O200/12*3*$F200*$G200*$I200*$K200*P$12)</f>
        <v>0</v>
      </c>
      <c r="Q200" s="27">
        <v>2</v>
      </c>
      <c r="R200" s="27">
        <f t="shared" ref="R200:R201" si="1664">(Q200/12*5*$D200*$G200*$H200*$K200*R$11)+(Q200/12*4*$E200*$G200*$I200*$K200*R$12)+(Q200/12*3*$F200*$G200*$I200*$K200*R$12)</f>
        <v>28507.598349999997</v>
      </c>
      <c r="S200" s="27">
        <v>96</v>
      </c>
      <c r="T200" s="27">
        <f t="shared" ref="T200:T201" si="1665">(S200/12*5*$D200*$G200*$H200*$K200*T$11)+(S200/12*4*$E200*$G200*$I200*$K200*T$12)+(S200/12*3*$F200*$G200*$I200*$K200*T$12)</f>
        <v>1591586.8247999998</v>
      </c>
      <c r="U200" s="27"/>
      <c r="V200" s="27">
        <f t="shared" ref="V200:V201" si="1666">(U200/12*5*$D200*$G200*$H200*$K200*V$11)+(U200/12*4*$E200*$G200*$I200*$K200*V$12)+(U200/12*3*$F200*$G200*$I200*$K200*V$12)</f>
        <v>0</v>
      </c>
      <c r="W200" s="27">
        <v>0</v>
      </c>
      <c r="X200" s="27">
        <f t="shared" ref="X200:X201" si="1667">(W200/12*5*$D200*$G200*$H200*$K200*X$11)+(W200/12*4*$E200*$G200*$I200*$K200*X$12)+(W200/12*3*$F200*$G200*$I200*$K200*X$12)</f>
        <v>0</v>
      </c>
      <c r="Y200" s="27">
        <v>0</v>
      </c>
      <c r="Z200" s="27">
        <f t="shared" ref="Z200:Z201" si="1668">(Y200/12*5*$D200*$G200*$H200*$K200*Z$11)+(Y200/12*4*$E200*$G200*$I200*$K200*Z$12)+(Y200/12*3*$F200*$G200*$I200*$K200*Z$12)</f>
        <v>0</v>
      </c>
      <c r="AA200" s="27">
        <v>0</v>
      </c>
      <c r="AB200" s="27">
        <f t="shared" ref="AB200:AB201" si="1669">(AA200/12*5*$D200*$G200*$H200*$K200*AB$11)+(AA200/12*4*$E200*$G200*$I200*$K200*AB$12)+(AA200/12*3*$F200*$G200*$I200*$K200*AB$12)</f>
        <v>0</v>
      </c>
      <c r="AC200" s="27">
        <v>0</v>
      </c>
      <c r="AD200" s="27">
        <f t="shared" ref="AD200:AD201" si="1670">(AC200/12*5*$D200*$G200*$H200*$K200*AD$11)+(AC200/12*4*$E200*$G200*$I200*$K200*AD$12)+(AC200/12*3*$F200*$G200*$I200*$K200*AD$12)</f>
        <v>0</v>
      </c>
      <c r="AE200" s="27">
        <v>0</v>
      </c>
      <c r="AF200" s="27">
        <f t="shared" ref="AF200:AF201" si="1671">(AE200/12*5*$D200*$G200*$H200*$K200*AF$11)+(AE200/12*4*$E200*$G200*$I200*$K200*AF$12)+(AE200/12*3*$F200*$G200*$I200*$K200*AF$12)</f>
        <v>0</v>
      </c>
      <c r="AG200" s="27">
        <v>0</v>
      </c>
      <c r="AH200" s="27">
        <f t="shared" ref="AH200:AH201" si="1672">(AG200/12*5*$D200*$G200*$H200*$K200*AH$11)+(AG200/12*4*$E200*$G200*$I200*$K200*AH$12)+(AG200/12*3*$F200*$G200*$I200*$K200*AH$12)</f>
        <v>0</v>
      </c>
      <c r="AI200" s="27">
        <v>5</v>
      </c>
      <c r="AJ200" s="27">
        <f t="shared" ref="AJ200:AJ201" si="1673">(AI200/12*5*$D200*$G200*$H200*$K200*AJ$11)+(AI200/12*4*$E200*$G200*$I200*$K200*AJ$12)+(AI200/12*3*$F200*$G200*$I200*$K200*AJ$12)</f>
        <v>60682.607125000002</v>
      </c>
      <c r="AK200" s="27"/>
      <c r="AL200" s="27">
        <f t="shared" ref="AL200:AL201" si="1674">(AK200/12*5*$D200*$G200*$H200*$K200*AL$11)+(AK200/12*4*$E200*$G200*$I200*$K200*AL$12)+(AK200/12*3*$F200*$G200*$I200*$K200*AL$12)</f>
        <v>0</v>
      </c>
      <c r="AM200" s="30">
        <v>0</v>
      </c>
      <c r="AN200" s="27">
        <f t="shared" ref="AN200:AN201" si="1675">(AM200/12*5*$D200*$G200*$H200*$K200*AN$11)+(AM200/12*4*$E200*$G200*$I200*$K200*AN$12)+(AM200/12*3*$F200*$G200*$I200*$K200*AN$12)</f>
        <v>0</v>
      </c>
      <c r="AO200" s="31">
        <v>0</v>
      </c>
      <c r="AP200" s="27">
        <f t="shared" ref="AP200:AP201" si="1676">(AO200/12*5*$D200*$G200*$H200*$L200*AP$11)+(AO200/12*4*$E200*$G200*$I200*$L200*AP$12)+(AO200/12*3*$F200*$G200*$I200*$L200*AP$12)</f>
        <v>0</v>
      </c>
      <c r="AQ200" s="27">
        <v>0</v>
      </c>
      <c r="AR200" s="27">
        <f t="shared" ref="AR200:AR201" si="1677">(AQ200/12*5*$D200*$G200*$H200*$L200*AR$11)+(AQ200/12*4*$E200*$G200*$I200*$L200*AR$12)+(AQ200/12*3*$F200*$G200*$I200*$L200*AR$12)</f>
        <v>0</v>
      </c>
      <c r="AS200" s="27"/>
      <c r="AT200" s="27">
        <f t="shared" ref="AT200:AT201" si="1678">(AS200/12*5*$D200*$G200*$H200*$L200*AT$11)+(AS200/12*4*$E200*$G200*$I200*$L200*AT$12)+(AS200/12*3*$F200*$G200*$I200*$L200*AT$13)</f>
        <v>0</v>
      </c>
      <c r="AU200" s="27">
        <v>0</v>
      </c>
      <c r="AV200" s="27">
        <f t="shared" ref="AV200:AV201" si="1679">(AU200/12*5*$D200*$G200*$H200*$L200*AV$11)+(AU200/12*4*$E200*$G200*$I200*$L200*AV$12)+(AU200/12*3*$F200*$G200*$I200*$L200*AV$12)</f>
        <v>0</v>
      </c>
      <c r="AW200" s="27"/>
      <c r="AX200" s="27">
        <f t="shared" ref="AX200:AX201" si="1680">(AW200/12*5*$D200*$G200*$H200*$K200*AX$11)+(AW200/12*4*$E200*$G200*$I200*$K200*AX$12)+(AW200/12*3*$F200*$G200*$I200*$K200*AX$12)</f>
        <v>0</v>
      </c>
      <c r="AY200" s="27"/>
      <c r="AZ200" s="27">
        <f t="shared" ref="AZ200:AZ201" si="1681">(AY200/12*5*$D200*$G200*$H200*$K200*AZ$11)+(AY200/12*4*$E200*$G200*$I200*$K200*AZ$12)+(AY200/12*3*$F200*$G200*$I200*$K200*AZ$12)</f>
        <v>0</v>
      </c>
      <c r="BA200" s="27">
        <v>0</v>
      </c>
      <c r="BB200" s="27">
        <f t="shared" ref="BB200:BB201" si="1682">(BA200/12*5*$D200*$G200*$H200*$L200*BB$11)+(BA200/12*4*$E200*$G200*$I200*$L200*BB$12)+(BA200/12*3*$F200*$G200*$I200*$L200*BB$12)</f>
        <v>0</v>
      </c>
      <c r="BC200" s="27">
        <v>0</v>
      </c>
      <c r="BD200" s="27">
        <f t="shared" ref="BD200:BD201" si="1683">(BC200/12*5*$D200*$G200*$H200*$K200*BD$11)+(BC200/12*4*$E200*$G200*$I200*$K200*BD$12)+(BC200/12*3*$F200*$G200*$I200*$K200*BD$12)</f>
        <v>0</v>
      </c>
      <c r="BE200" s="27">
        <v>0</v>
      </c>
      <c r="BF200" s="27">
        <f t="shared" ref="BF200:BF201" si="1684">(BE200/12*5*$D200*$G200*$H200*$K200*BF$11)+(BE200/12*4*$E200*$G200*$I200*$K200*BF$12)+(BE200/12*3*$F200*$G200*$I200*$K200*BF$12)</f>
        <v>0</v>
      </c>
      <c r="BG200" s="27">
        <v>0</v>
      </c>
      <c r="BH200" s="27">
        <f t="shared" ref="BH200:BH201" si="1685">(BG200/12*5*$D200*$G200*$H200*$K200*BH$11)+(BG200/12*4*$E200*$G200*$I200*$K200*BH$12)+(BG200/12*3*$F200*$G200*$I200*$K200*BH$12)</f>
        <v>0</v>
      </c>
      <c r="BI200" s="27">
        <v>0</v>
      </c>
      <c r="BJ200" s="27">
        <f t="shared" ref="BJ200:BJ201" si="1686">(BI200/12*5*$D200*$G200*$H200*$L200*BJ$11)+(BI200/12*4*$E200*$G200*$I200*$L200*BJ$12)+(BI200/12*3*$F200*$G200*$I200*$L200*BJ$12)</f>
        <v>0</v>
      </c>
      <c r="BK200" s="27">
        <v>1595</v>
      </c>
      <c r="BL200" s="27">
        <f t="shared" ref="BL200:BL201" si="1687">(BK200/12*5*$D200*$G200*$H200*$K200*BL$11)+(BK200/12*4*$E200*$G200*$I200*$K200*BL$12)+(BK200/12*3*$F200*$G200*$I200*$K200*BL$12)</f>
        <v>22888585.424512494</v>
      </c>
      <c r="BM200" s="27">
        <v>0</v>
      </c>
      <c r="BN200" s="27">
        <f t="shared" ref="BN200:BN201" si="1688">(BM200/12*5*$D200*$G200*$H200*$K200*BN$11)+(BM200/12*4*$E200*$G200*$I200*$K200*BN$12)+(BM200/12*3*$F200*$G200*$I200*$K200*BN$12)</f>
        <v>0</v>
      </c>
      <c r="BO200" s="37">
        <v>730</v>
      </c>
      <c r="BP200" s="27">
        <f t="shared" ref="BP200:BP201" si="1689">(BO200/12*5*$D200*$G200*$H200*$L200*BP$11)+(BO200/12*4*$E200*$G200*$I200*$L200*BP$12)+(BO200/12*3*$F200*$G200*$I200*$L200*BP$12)</f>
        <v>10699489.491599999</v>
      </c>
      <c r="BQ200" s="27">
        <v>6</v>
      </c>
      <c r="BR200" s="27">
        <f t="shared" ref="BR200:BR201" si="1690">(BQ200/12*5*$D200*$G200*$H200*$L200*BR$11)+(BQ200/12*4*$E200*$G200*$I200*$L200*BR$12)+(BQ200/12*3*$F200*$G200*$I200*$L200*BR$12)</f>
        <v>109201.47335999999</v>
      </c>
      <c r="BS200" s="27">
        <v>0</v>
      </c>
      <c r="BT200" s="27">
        <f t="shared" ref="BT200:BT201" si="1691">(BS200/12*5*$D200*$G200*$H200*$K200*BT$11)+(BS200/12*4*$E200*$G200*$I200*$K200*BT$12)+(BS200/12*3*$F200*$G200*$I200*$K200*BT$12)</f>
        <v>0</v>
      </c>
      <c r="BU200" s="27">
        <v>0</v>
      </c>
      <c r="BV200" s="27">
        <f t="shared" ref="BV200:BV201" si="1692">(BU200/12*5*$D200*$G200*$H200*$K200*BV$11)+(BU200/12*4*$E200*$G200*$I200*$K200*BV$12)+(BU200/12*3*$F200*$G200*$I200*$K200*BV$12)</f>
        <v>0</v>
      </c>
      <c r="BW200" s="27">
        <v>0</v>
      </c>
      <c r="BX200" s="27">
        <f t="shared" ref="BX200:BX201" si="1693">(BW200/12*5*$D200*$G200*$H200*$L200*BX$11)+(BW200/12*4*$E200*$G200*$I200*$L200*BX$12)+(BW200/12*3*$F200*$G200*$I200*$L200*BX$12)</f>
        <v>0</v>
      </c>
      <c r="BY200" s="27"/>
      <c r="BZ200" s="27">
        <f t="shared" ref="BZ200:BZ201" si="1694">(BY200/12*5*$D200*$G200*$H200*$L200*BZ$11)+(BY200/12*4*$E200*$G200*$I200*$L200*BZ$12)+(BY200/12*3*$F200*$G200*$I200*$L200*BZ$12)</f>
        <v>0</v>
      </c>
      <c r="CA200" s="27">
        <v>0</v>
      </c>
      <c r="CB200" s="27">
        <f t="shared" ref="CB200:CB201" si="1695">(CA200/12*5*$D200*$G200*$H200*$K200*CB$11)+(CA200/12*4*$E200*$G200*$I200*$K200*CB$12)+(CA200/12*3*$F200*$G200*$I200*$K200*CB$12)</f>
        <v>0</v>
      </c>
      <c r="CC200" s="27">
        <v>0</v>
      </c>
      <c r="CD200" s="27">
        <f t="shared" ref="CD200:CD201" si="1696">(CC200/12*5*$D200*$G200*$H200*$L200*CD$11)+(CC200/12*4*$E200*$G200*$I200*$L200*CD$12)+(CC200/12*3*$F200*$G200*$I200*$L200*CD$12)</f>
        <v>0</v>
      </c>
      <c r="CE200" s="27">
        <v>0</v>
      </c>
      <c r="CF200" s="27">
        <f t="shared" ref="CF200:CF201" si="1697">(CE200/12*5*$D200*$G200*$H200*$K200*CF$11)+(CE200/12*4*$E200*$G200*$I200*$K200*CF$12)+(CE200/12*3*$F200*$G200*$I200*$K200*CF$12)</f>
        <v>0</v>
      </c>
      <c r="CG200" s="27"/>
      <c r="CH200" s="27">
        <f t="shared" ref="CH200:CH201" si="1698">(CG200/12*5*$D200*$G200*$H200*$K200*CH$11)+(CG200/12*4*$E200*$G200*$I200*$K200*CH$12)+(CG200/12*3*$F200*$G200*$I200*$K200*CH$12)</f>
        <v>0</v>
      </c>
      <c r="CI200" s="27"/>
      <c r="CJ200" s="27">
        <f t="shared" ref="CJ200:CJ201" si="1699">(CI200/12*5*$D200*$G200*$H200*$K200*CJ$11)+(CI200/12*4*$E200*$G200*$I200*$K200*CJ$12)+(CI200/12*3*$F200*$G200*$I200*$K200*CJ$12)</f>
        <v>0</v>
      </c>
      <c r="CK200" s="27"/>
      <c r="CL200" s="27">
        <f t="shared" ref="CL200:CL201" si="1700">(CK200/12*5*$D200*$G200*$H200*$K200*CL$11)+(CK200/12*4*$E200*$G200*$I200*$K200*CL$12)+(CK200/12*3*$F200*$G200*$I200*$K200*CL$12)</f>
        <v>0</v>
      </c>
      <c r="CM200" s="27"/>
      <c r="CN200" s="27">
        <f t="shared" ref="CN200:CN201" si="1701">(CM200/12*5*$D200*$G200*$H200*$L200*CN$11)+(CM200/12*4*$E200*$G200*$I200*$L200*CN$12)+(CM200/12*3*$F200*$G200*$I200*$L200*CN$12)</f>
        <v>0</v>
      </c>
      <c r="CO200" s="27"/>
      <c r="CP200" s="27">
        <f t="shared" ref="CP200:CP201" si="1702">(CO200/12*5*$D200*$G200*$H200*$L200*CP$11)+(CO200/12*4*$E200*$G200*$I200*$L200*CP$12)+(CO200/12*3*$F200*$G200*$I200*$L200*CP$12)</f>
        <v>0</v>
      </c>
      <c r="CQ200" s="32"/>
      <c r="CR200" s="27">
        <f t="shared" ref="CR200:CR201" si="1703">(CQ200/12*5*$D200*$G200*$H200*$K200*CR$11)+(CQ200/12*4*$E200*$G200*$I200*$K200*CR$12)+(CQ200/12*3*$F200*$G200*$I200*$K200*CR$12)</f>
        <v>0</v>
      </c>
      <c r="CS200" s="27"/>
      <c r="CT200" s="27">
        <f t="shared" ref="CT200:CT201" si="1704">(CS200/12*5*$D200*$G200*$H200*$L200*CT$11)+(CS200/12*4*$E200*$G200*$I200*$L200*CT$12)+(CS200/12*3*$F200*$G200*$I200*$L200*CT$12)</f>
        <v>0</v>
      </c>
      <c r="CU200" s="27"/>
      <c r="CV200" s="27">
        <f t="shared" ref="CV200:CV201" si="1705">(CU200/12*5*$D200*$G200*$H200*$L200*CV$11)+(CU200/12*4*$E200*$G200*$I200*$L200*CV$12)+(CU200/12*3*$F200*$G200*$I200*$L200*CV$12)</f>
        <v>0</v>
      </c>
      <c r="CW200" s="27"/>
      <c r="CX200" s="27">
        <f t="shared" ref="CX200:CX201" si="1706">(CW200/12*5*$D200*$G200*$H200*$L200*CX$11)+(CW200/12*4*$E200*$G200*$I200*$L200*CX$12)+(CW200/12*3*$F200*$G200*$I200*$L200*CX$12)</f>
        <v>0</v>
      </c>
      <c r="CY200" s="27"/>
      <c r="CZ200" s="27">
        <f t="shared" ref="CZ200:CZ201" si="1707">(CY200/12*5*$D200*$G200*$H200*$L200*CZ$11)+(CY200/12*4*$E200*$G200*$I200*$L200*CZ$12)+(CY200/12*3*$F200*$G200*$I200*$L200*CZ$12)</f>
        <v>0</v>
      </c>
      <c r="DA200" s="27">
        <v>3</v>
      </c>
      <c r="DB200" s="27">
        <f t="shared" ref="DB200:DB201" si="1708">(DA200/12*5*$D200*$G200*$H200*$L200*DB$11)+(DA200/12*4*$E200*$G200*$I200*$L200*DB$12)+(DA200/12*3*$F200*$G200*$I200*$L200*DB$12)</f>
        <v>55157.432840999994</v>
      </c>
      <c r="DC200" s="27">
        <v>2</v>
      </c>
      <c r="DD200" s="27">
        <f t="shared" ref="DD200:DD201" si="1709">(DC200/12*5*$D200*$G200*$H200*$K200*DD$11)+(DC200/12*4*$E200*$G200*$I200*$K200*DD$12)+(DC200/12*3*$F200*$G200*$I200*$K200*DD$12)</f>
        <v>30333.742599999994</v>
      </c>
      <c r="DE200" s="27"/>
      <c r="DF200" s="27">
        <f t="shared" ref="DF200:DF201" si="1710">(DE200/12*5*$D200*$G200*$H200*$K200*DF$11)+(DE200/12*4*$E200*$G200*$I200*$K200*DF$12)+(DE200/12*3*$F200*$G200*$I200*$K200*DF$12)</f>
        <v>0</v>
      </c>
      <c r="DG200" s="27"/>
      <c r="DH200" s="27">
        <f t="shared" ref="DH200:DH201" si="1711">(DG200/12*5*$D200*$G200*$H200*$L200*DH$11)+(DG200/12*4*$E200*$G200*$I200*$L200*DH$12)+(DG200/12*3*$F200*$G200*$I200*$L200*DH$12)</f>
        <v>0</v>
      </c>
      <c r="DI200" s="27">
        <v>33</v>
      </c>
      <c r="DJ200" s="27">
        <f t="shared" ref="DJ200:DJ201" si="1712">(DI200/12*5*$D200*$G200*$H200*$L200*DJ$11)+(DI200/12*4*$E200*$G200*$I200*$L200*DJ$12)+(DI200/12*3*$F200*$G200*$I200*$L200*DJ$12)</f>
        <v>651288.78737999999</v>
      </c>
      <c r="DK200" s="27"/>
      <c r="DL200" s="27">
        <f t="shared" ref="DL200:DL201" si="1713">(DK200/12*5*$D200*$G200*$H200*$M200*DL$11)+(DK200/12*4*$E200*$G200*$I200*$M200*DL$12)+(DK200/12*3*$F200*$G200*$I200*$M200*DL$12)</f>
        <v>0</v>
      </c>
      <c r="DM200" s="27">
        <v>2</v>
      </c>
      <c r="DN200" s="27">
        <f>(DM200/12*5*$D200*$G200*$H200*$N200*DN$11)+(DM200/12*4*$E200*$G200*$I200*$N200*DN$12)+(DM200/12*3*$F200*$G200*$I200*$N200*DN$12)</f>
        <v>58390.887657499989</v>
      </c>
      <c r="DO200" s="27"/>
      <c r="DP200" s="27">
        <f t="shared" si="1067"/>
        <v>0</v>
      </c>
      <c r="DQ200" s="27">
        <f t="shared" si="1558"/>
        <v>2474</v>
      </c>
      <c r="DR200" s="27">
        <f t="shared" si="1558"/>
        <v>36173224.270226002</v>
      </c>
      <c r="DS200" s="38">
        <f t="shared" si="1559"/>
        <v>2474</v>
      </c>
      <c r="DT200" s="67">
        <f t="shared" si="1069"/>
        <v>1</v>
      </c>
    </row>
    <row r="201" spans="1:124" ht="15.75" customHeight="1" x14ac:dyDescent="0.25">
      <c r="A201" s="77"/>
      <c r="B201" s="35">
        <v>167</v>
      </c>
      <c r="C201" s="23" t="s">
        <v>326</v>
      </c>
      <c r="D201" s="79">
        <f t="shared" si="1072"/>
        <v>19063</v>
      </c>
      <c r="E201" s="80">
        <v>18530</v>
      </c>
      <c r="F201" s="80">
        <v>18715</v>
      </c>
      <c r="G201" s="36">
        <v>0.66</v>
      </c>
      <c r="H201" s="25">
        <v>1</v>
      </c>
      <c r="I201" s="26">
        <v>1</v>
      </c>
      <c r="J201" s="26"/>
      <c r="K201" s="24">
        <v>1.4</v>
      </c>
      <c r="L201" s="24">
        <v>1.68</v>
      </c>
      <c r="M201" s="24">
        <v>2.23</v>
      </c>
      <c r="N201" s="24">
        <v>2.57</v>
      </c>
      <c r="O201" s="27"/>
      <c r="P201" s="27">
        <f t="shared" si="1663"/>
        <v>0</v>
      </c>
      <c r="Q201" s="27">
        <v>0</v>
      </c>
      <c r="R201" s="27">
        <f t="shared" si="1664"/>
        <v>0</v>
      </c>
      <c r="S201" s="27">
        <v>0</v>
      </c>
      <c r="T201" s="27">
        <f t="shared" si="1665"/>
        <v>0</v>
      </c>
      <c r="U201" s="27"/>
      <c r="V201" s="27">
        <f t="shared" si="1666"/>
        <v>0</v>
      </c>
      <c r="W201" s="27"/>
      <c r="X201" s="27">
        <f t="shared" si="1667"/>
        <v>0</v>
      </c>
      <c r="Y201" s="27">
        <v>0</v>
      </c>
      <c r="Z201" s="27">
        <f t="shared" si="1668"/>
        <v>0</v>
      </c>
      <c r="AA201" s="27"/>
      <c r="AB201" s="27">
        <f t="shared" si="1669"/>
        <v>0</v>
      </c>
      <c r="AC201" s="27"/>
      <c r="AD201" s="27">
        <f t="shared" si="1670"/>
        <v>0</v>
      </c>
      <c r="AE201" s="27">
        <v>0</v>
      </c>
      <c r="AF201" s="27">
        <f t="shared" si="1671"/>
        <v>0</v>
      </c>
      <c r="AG201" s="27">
        <v>0</v>
      </c>
      <c r="AH201" s="27">
        <f t="shared" si="1672"/>
        <v>0</v>
      </c>
      <c r="AI201" s="27"/>
      <c r="AJ201" s="27">
        <f t="shared" si="1673"/>
        <v>0</v>
      </c>
      <c r="AK201" s="27"/>
      <c r="AL201" s="27">
        <f t="shared" si="1674"/>
        <v>0</v>
      </c>
      <c r="AM201" s="30">
        <v>0</v>
      </c>
      <c r="AN201" s="27">
        <f t="shared" si="1675"/>
        <v>0</v>
      </c>
      <c r="AO201" s="31">
        <v>0</v>
      </c>
      <c r="AP201" s="27">
        <f t="shared" si="1676"/>
        <v>0</v>
      </c>
      <c r="AQ201" s="27"/>
      <c r="AR201" s="27">
        <f t="shared" si="1677"/>
        <v>0</v>
      </c>
      <c r="AS201" s="27">
        <v>3</v>
      </c>
      <c r="AT201" s="27">
        <f t="shared" si="1678"/>
        <v>63964.581912000009</v>
      </c>
      <c r="AU201" s="27"/>
      <c r="AV201" s="27">
        <f t="shared" si="1679"/>
        <v>0</v>
      </c>
      <c r="AW201" s="27"/>
      <c r="AX201" s="27">
        <f t="shared" si="1680"/>
        <v>0</v>
      </c>
      <c r="AY201" s="27"/>
      <c r="AZ201" s="27">
        <f t="shared" si="1681"/>
        <v>0</v>
      </c>
      <c r="BA201" s="27"/>
      <c r="BB201" s="27">
        <f t="shared" si="1682"/>
        <v>0</v>
      </c>
      <c r="BC201" s="27"/>
      <c r="BD201" s="27">
        <f t="shared" si="1683"/>
        <v>0</v>
      </c>
      <c r="BE201" s="27"/>
      <c r="BF201" s="27">
        <f t="shared" si="1684"/>
        <v>0</v>
      </c>
      <c r="BG201" s="27"/>
      <c r="BH201" s="27">
        <f t="shared" si="1685"/>
        <v>0</v>
      </c>
      <c r="BI201" s="27"/>
      <c r="BJ201" s="27">
        <f t="shared" si="1686"/>
        <v>0</v>
      </c>
      <c r="BK201" s="27">
        <v>228</v>
      </c>
      <c r="BL201" s="27">
        <f t="shared" si="1687"/>
        <v>4234156.1677800007</v>
      </c>
      <c r="BM201" s="27"/>
      <c r="BN201" s="27">
        <f t="shared" si="1688"/>
        <v>0</v>
      </c>
      <c r="BO201" s="37">
        <v>80</v>
      </c>
      <c r="BP201" s="27">
        <f t="shared" si="1689"/>
        <v>1517413.4976000001</v>
      </c>
      <c r="BQ201" s="27"/>
      <c r="BR201" s="27">
        <f t="shared" si="1690"/>
        <v>0</v>
      </c>
      <c r="BS201" s="27"/>
      <c r="BT201" s="27">
        <f t="shared" si="1691"/>
        <v>0</v>
      </c>
      <c r="BU201" s="27"/>
      <c r="BV201" s="27">
        <f t="shared" si="1692"/>
        <v>0</v>
      </c>
      <c r="BW201" s="27"/>
      <c r="BX201" s="27">
        <f t="shared" si="1693"/>
        <v>0</v>
      </c>
      <c r="BY201" s="27"/>
      <c r="BZ201" s="27">
        <f t="shared" si="1694"/>
        <v>0</v>
      </c>
      <c r="CA201" s="27"/>
      <c r="CB201" s="27">
        <f t="shared" si="1695"/>
        <v>0</v>
      </c>
      <c r="CC201" s="27"/>
      <c r="CD201" s="27">
        <f t="shared" si="1696"/>
        <v>0</v>
      </c>
      <c r="CE201" s="27"/>
      <c r="CF201" s="27">
        <f t="shared" si="1697"/>
        <v>0</v>
      </c>
      <c r="CG201" s="27"/>
      <c r="CH201" s="27">
        <f t="shared" si="1698"/>
        <v>0</v>
      </c>
      <c r="CI201" s="27"/>
      <c r="CJ201" s="27">
        <f t="shared" si="1699"/>
        <v>0</v>
      </c>
      <c r="CK201" s="27"/>
      <c r="CL201" s="27">
        <f t="shared" si="1700"/>
        <v>0</v>
      </c>
      <c r="CM201" s="27"/>
      <c r="CN201" s="27">
        <f t="shared" si="1701"/>
        <v>0</v>
      </c>
      <c r="CO201" s="27">
        <v>7</v>
      </c>
      <c r="CP201" s="27">
        <f t="shared" si="1702"/>
        <v>170092.54369800002</v>
      </c>
      <c r="CQ201" s="32"/>
      <c r="CR201" s="27">
        <f t="shared" si="1703"/>
        <v>0</v>
      </c>
      <c r="CS201" s="27"/>
      <c r="CT201" s="27">
        <f t="shared" si="1704"/>
        <v>0</v>
      </c>
      <c r="CU201" s="27"/>
      <c r="CV201" s="27">
        <f t="shared" si="1705"/>
        <v>0</v>
      </c>
      <c r="CW201" s="27"/>
      <c r="CX201" s="27">
        <f t="shared" si="1706"/>
        <v>0</v>
      </c>
      <c r="CY201" s="27"/>
      <c r="CZ201" s="27">
        <f t="shared" si="1707"/>
        <v>0</v>
      </c>
      <c r="DA201" s="27">
        <v>3</v>
      </c>
      <c r="DB201" s="27">
        <f t="shared" si="1708"/>
        <v>71380.207206000006</v>
      </c>
      <c r="DC201" s="27"/>
      <c r="DD201" s="27">
        <f t="shared" si="1709"/>
        <v>0</v>
      </c>
      <c r="DE201" s="27"/>
      <c r="DF201" s="27">
        <f t="shared" si="1710"/>
        <v>0</v>
      </c>
      <c r="DG201" s="27"/>
      <c r="DH201" s="27">
        <f t="shared" si="1711"/>
        <v>0</v>
      </c>
      <c r="DI201" s="27"/>
      <c r="DJ201" s="27">
        <f t="shared" si="1712"/>
        <v>0</v>
      </c>
      <c r="DK201" s="27">
        <v>1</v>
      </c>
      <c r="DL201" s="27">
        <f t="shared" si="1713"/>
        <v>34954.422112499997</v>
      </c>
      <c r="DM201" s="27">
        <v>2</v>
      </c>
      <c r="DN201" s="27">
        <f>(DM201/12*5*$D201*$G201*$H201*$N201*DN$11)+(DM201/12*4*$E201*$G201*$I201*$N201*DN$12)+(DM201/12*3*$F201*$G201*$I201*$N201*DN$12)</f>
        <v>75564.678144999998</v>
      </c>
      <c r="DO201" s="27"/>
      <c r="DP201" s="27">
        <f t="shared" si="1067"/>
        <v>0</v>
      </c>
      <c r="DQ201" s="27">
        <f t="shared" si="1558"/>
        <v>324</v>
      </c>
      <c r="DR201" s="27">
        <f t="shared" si="1558"/>
        <v>6167526.0984535003</v>
      </c>
      <c r="DS201" s="38">
        <f t="shared" si="1559"/>
        <v>324</v>
      </c>
      <c r="DT201" s="67">
        <f t="shared" si="1069"/>
        <v>1</v>
      </c>
    </row>
    <row r="202" spans="1:124" ht="15.75" customHeight="1" x14ac:dyDescent="0.25">
      <c r="A202" s="77">
        <v>22</v>
      </c>
      <c r="B202" s="55"/>
      <c r="C202" s="53" t="s">
        <v>327</v>
      </c>
      <c r="D202" s="79">
        <f t="shared" si="1072"/>
        <v>19063</v>
      </c>
      <c r="E202" s="80">
        <v>18530</v>
      </c>
      <c r="F202" s="80">
        <v>18715</v>
      </c>
      <c r="G202" s="56">
        <v>0.8</v>
      </c>
      <c r="H202" s="25">
        <v>1</v>
      </c>
      <c r="I202" s="26">
        <v>1</v>
      </c>
      <c r="J202" s="26"/>
      <c r="K202" s="24">
        <v>1.4</v>
      </c>
      <c r="L202" s="24">
        <v>1.68</v>
      </c>
      <c r="M202" s="24">
        <v>2.23</v>
      </c>
      <c r="N202" s="24">
        <v>2.57</v>
      </c>
      <c r="O202" s="34">
        <f t="shared" ref="O202" si="1714">SUM(O203:O206)</f>
        <v>0</v>
      </c>
      <c r="P202" s="34">
        <f t="shared" ref="P202:CA202" si="1715">SUM(P203:P206)</f>
        <v>0</v>
      </c>
      <c r="Q202" s="34">
        <f t="shared" si="1715"/>
        <v>0</v>
      </c>
      <c r="R202" s="34">
        <f t="shared" si="1715"/>
        <v>0</v>
      </c>
      <c r="S202" s="34">
        <v>0</v>
      </c>
      <c r="T202" s="34">
        <f t="shared" ref="T202" si="1716">SUM(T203:T206)</f>
        <v>0</v>
      </c>
      <c r="U202" s="34">
        <f t="shared" si="1715"/>
        <v>0</v>
      </c>
      <c r="V202" s="34">
        <f t="shared" si="1715"/>
        <v>0</v>
      </c>
      <c r="W202" s="34">
        <f t="shared" si="1715"/>
        <v>0</v>
      </c>
      <c r="X202" s="34">
        <f t="shared" si="1715"/>
        <v>0</v>
      </c>
      <c r="Y202" s="34">
        <f t="shared" si="1715"/>
        <v>0</v>
      </c>
      <c r="Z202" s="34">
        <f t="shared" si="1715"/>
        <v>0</v>
      </c>
      <c r="AA202" s="34">
        <f t="shared" si="1715"/>
        <v>0</v>
      </c>
      <c r="AB202" s="34">
        <f t="shared" si="1715"/>
        <v>0</v>
      </c>
      <c r="AC202" s="34">
        <f t="shared" si="1715"/>
        <v>0</v>
      </c>
      <c r="AD202" s="34">
        <f t="shared" si="1715"/>
        <v>0</v>
      </c>
      <c r="AE202" s="34">
        <f t="shared" si="1715"/>
        <v>3</v>
      </c>
      <c r="AF202" s="34">
        <f t="shared" si="1715"/>
        <v>38489.587499999994</v>
      </c>
      <c r="AG202" s="34">
        <f t="shared" si="1715"/>
        <v>271</v>
      </c>
      <c r="AH202" s="34">
        <f t="shared" si="1715"/>
        <v>8391295.4201999996</v>
      </c>
      <c r="AI202" s="34">
        <f t="shared" si="1715"/>
        <v>0</v>
      </c>
      <c r="AJ202" s="34">
        <f t="shared" si="1715"/>
        <v>0</v>
      </c>
      <c r="AK202" s="34">
        <f t="shared" si="1715"/>
        <v>0</v>
      </c>
      <c r="AL202" s="34">
        <f t="shared" si="1715"/>
        <v>0</v>
      </c>
      <c r="AM202" s="34">
        <f t="shared" si="1715"/>
        <v>0</v>
      </c>
      <c r="AN202" s="34">
        <f t="shared" si="1715"/>
        <v>0</v>
      </c>
      <c r="AO202" s="34">
        <f t="shared" si="1715"/>
        <v>79</v>
      </c>
      <c r="AP202" s="34">
        <f t="shared" si="1715"/>
        <v>1107104.1525880001</v>
      </c>
      <c r="AQ202" s="34">
        <f t="shared" si="1715"/>
        <v>0</v>
      </c>
      <c r="AR202" s="34">
        <f t="shared" si="1715"/>
        <v>0</v>
      </c>
      <c r="AS202" s="34">
        <f t="shared" si="1715"/>
        <v>20</v>
      </c>
      <c r="AT202" s="34">
        <f t="shared" si="1715"/>
        <v>251981.68632000004</v>
      </c>
      <c r="AU202" s="34">
        <f t="shared" si="1715"/>
        <v>0</v>
      </c>
      <c r="AV202" s="34">
        <f t="shared" si="1715"/>
        <v>0</v>
      </c>
      <c r="AW202" s="34">
        <f t="shared" si="1715"/>
        <v>0</v>
      </c>
      <c r="AX202" s="34">
        <f t="shared" si="1715"/>
        <v>0</v>
      </c>
      <c r="AY202" s="34">
        <f t="shared" si="1715"/>
        <v>0</v>
      </c>
      <c r="AZ202" s="34">
        <f t="shared" si="1715"/>
        <v>0</v>
      </c>
      <c r="BA202" s="34">
        <f t="shared" si="1715"/>
        <v>2</v>
      </c>
      <c r="BB202" s="34">
        <f t="shared" si="1715"/>
        <v>24510.169320000001</v>
      </c>
      <c r="BC202" s="34">
        <f t="shared" si="1715"/>
        <v>0</v>
      </c>
      <c r="BD202" s="34">
        <f t="shared" si="1715"/>
        <v>0</v>
      </c>
      <c r="BE202" s="34">
        <f t="shared" si="1715"/>
        <v>0</v>
      </c>
      <c r="BF202" s="34">
        <f t="shared" si="1715"/>
        <v>0</v>
      </c>
      <c r="BG202" s="34">
        <f t="shared" si="1715"/>
        <v>0</v>
      </c>
      <c r="BH202" s="34">
        <f t="shared" si="1715"/>
        <v>0</v>
      </c>
      <c r="BI202" s="34">
        <f t="shared" si="1715"/>
        <v>0</v>
      </c>
      <c r="BJ202" s="34">
        <f t="shared" si="1715"/>
        <v>0</v>
      </c>
      <c r="BK202" s="34">
        <f t="shared" si="1715"/>
        <v>0</v>
      </c>
      <c r="BL202" s="34">
        <f t="shared" si="1715"/>
        <v>0</v>
      </c>
      <c r="BM202" s="34">
        <f t="shared" si="1715"/>
        <v>0</v>
      </c>
      <c r="BN202" s="34">
        <f t="shared" si="1715"/>
        <v>0</v>
      </c>
      <c r="BO202" s="34">
        <f t="shared" si="1715"/>
        <v>0</v>
      </c>
      <c r="BP202" s="34">
        <f t="shared" si="1715"/>
        <v>0</v>
      </c>
      <c r="BQ202" s="34">
        <f t="shared" si="1715"/>
        <v>69</v>
      </c>
      <c r="BR202" s="34">
        <f t="shared" si="1715"/>
        <v>1272946.5865199999</v>
      </c>
      <c r="BS202" s="34">
        <f t="shared" si="1715"/>
        <v>4</v>
      </c>
      <c r="BT202" s="34">
        <f t="shared" si="1715"/>
        <v>106333.90040000001</v>
      </c>
      <c r="BU202" s="34">
        <f t="shared" si="1715"/>
        <v>0</v>
      </c>
      <c r="BV202" s="34">
        <f t="shared" si="1715"/>
        <v>0</v>
      </c>
      <c r="BW202" s="34">
        <f t="shared" si="1715"/>
        <v>0</v>
      </c>
      <c r="BX202" s="34">
        <f t="shared" si="1715"/>
        <v>0</v>
      </c>
      <c r="BY202" s="34">
        <f t="shared" si="1715"/>
        <v>0</v>
      </c>
      <c r="BZ202" s="34">
        <f t="shared" si="1715"/>
        <v>0</v>
      </c>
      <c r="CA202" s="34">
        <f t="shared" si="1715"/>
        <v>0</v>
      </c>
      <c r="CB202" s="34">
        <f t="shared" ref="CB202:DS202" si="1717">SUM(CB203:CB206)</f>
        <v>0</v>
      </c>
      <c r="CC202" s="34">
        <f t="shared" si="1717"/>
        <v>0</v>
      </c>
      <c r="CD202" s="34">
        <f t="shared" si="1717"/>
        <v>0</v>
      </c>
      <c r="CE202" s="34">
        <f t="shared" si="1717"/>
        <v>0</v>
      </c>
      <c r="CF202" s="34">
        <f t="shared" si="1717"/>
        <v>0</v>
      </c>
      <c r="CG202" s="34">
        <f t="shared" si="1717"/>
        <v>0</v>
      </c>
      <c r="CH202" s="34">
        <f t="shared" si="1717"/>
        <v>0</v>
      </c>
      <c r="CI202" s="34">
        <f t="shared" si="1717"/>
        <v>0</v>
      </c>
      <c r="CJ202" s="34">
        <f t="shared" si="1717"/>
        <v>0</v>
      </c>
      <c r="CK202" s="34">
        <f t="shared" si="1717"/>
        <v>80</v>
      </c>
      <c r="CL202" s="34">
        <f t="shared" si="1717"/>
        <v>817005.64400000009</v>
      </c>
      <c r="CM202" s="34">
        <f t="shared" si="1717"/>
        <v>53</v>
      </c>
      <c r="CN202" s="34">
        <f t="shared" si="1717"/>
        <v>661959.19526100007</v>
      </c>
      <c r="CO202" s="34">
        <f t="shared" si="1717"/>
        <v>15</v>
      </c>
      <c r="CP202" s="34">
        <f t="shared" si="1717"/>
        <v>215376.92221499997</v>
      </c>
      <c r="CQ202" s="47">
        <f t="shared" si="1717"/>
        <v>6</v>
      </c>
      <c r="CR202" s="34">
        <f t="shared" si="1717"/>
        <v>69589.174199999979</v>
      </c>
      <c r="CS202" s="34">
        <f t="shared" si="1717"/>
        <v>9</v>
      </c>
      <c r="CT202" s="34">
        <f t="shared" si="1717"/>
        <v>231376.40755599999</v>
      </c>
      <c r="CU202" s="34">
        <f t="shared" si="1717"/>
        <v>9</v>
      </c>
      <c r="CV202" s="34">
        <f t="shared" si="1717"/>
        <v>109788.29807400002</v>
      </c>
      <c r="CW202" s="34">
        <f t="shared" si="1717"/>
        <v>18</v>
      </c>
      <c r="CX202" s="34">
        <f t="shared" si="1717"/>
        <v>305709.17025600001</v>
      </c>
      <c r="CY202" s="34">
        <f t="shared" si="1717"/>
        <v>40</v>
      </c>
      <c r="CZ202" s="34">
        <f t="shared" si="1717"/>
        <v>561348.67151999997</v>
      </c>
      <c r="DA202" s="34">
        <f t="shared" si="1717"/>
        <v>20</v>
      </c>
      <c r="DB202" s="34">
        <f t="shared" si="1717"/>
        <v>1333872.5588999998</v>
      </c>
      <c r="DC202" s="34">
        <f t="shared" si="1717"/>
        <v>9</v>
      </c>
      <c r="DD202" s="34">
        <f t="shared" si="1717"/>
        <v>104383.76129999998</v>
      </c>
      <c r="DE202" s="34">
        <f t="shared" si="1717"/>
        <v>18</v>
      </c>
      <c r="DF202" s="34">
        <f t="shared" si="1717"/>
        <v>214986.60729000001</v>
      </c>
      <c r="DG202" s="34">
        <f t="shared" si="1717"/>
        <v>0</v>
      </c>
      <c r="DH202" s="34">
        <f t="shared" si="1717"/>
        <v>0</v>
      </c>
      <c r="DI202" s="34">
        <f t="shared" si="1717"/>
        <v>4</v>
      </c>
      <c r="DJ202" s="34">
        <f t="shared" si="1717"/>
        <v>116868.21971999999</v>
      </c>
      <c r="DK202" s="34">
        <f t="shared" si="1717"/>
        <v>0</v>
      </c>
      <c r="DL202" s="34">
        <f t="shared" si="1717"/>
        <v>0</v>
      </c>
      <c r="DM202" s="34">
        <f t="shared" si="1717"/>
        <v>25</v>
      </c>
      <c r="DN202" s="34">
        <f t="shared" si="1717"/>
        <v>558148.19084375002</v>
      </c>
      <c r="DO202" s="34">
        <f t="shared" si="1717"/>
        <v>0</v>
      </c>
      <c r="DP202" s="34">
        <f t="shared" si="1717"/>
        <v>0</v>
      </c>
      <c r="DQ202" s="34">
        <f t="shared" si="1717"/>
        <v>754</v>
      </c>
      <c r="DR202" s="34">
        <f t="shared" si="1717"/>
        <v>16493074.323983748</v>
      </c>
      <c r="DS202" s="34">
        <f t="shared" si="1717"/>
        <v>754</v>
      </c>
      <c r="DT202" s="54">
        <f t="shared" ref="DT202" si="1718">SUM(DS202/DQ202)</f>
        <v>1</v>
      </c>
    </row>
    <row r="203" spans="1:124" ht="20.25" customHeight="1" x14ac:dyDescent="0.25">
      <c r="A203" s="77"/>
      <c r="B203" s="35">
        <v>168</v>
      </c>
      <c r="C203" s="23" t="s">
        <v>328</v>
      </c>
      <c r="D203" s="79">
        <f t="shared" si="1072"/>
        <v>19063</v>
      </c>
      <c r="E203" s="80">
        <v>18530</v>
      </c>
      <c r="F203" s="80">
        <v>18715</v>
      </c>
      <c r="G203" s="36">
        <v>1.1100000000000001</v>
      </c>
      <c r="H203" s="25">
        <v>1</v>
      </c>
      <c r="I203" s="26">
        <v>1</v>
      </c>
      <c r="J203" s="26"/>
      <c r="K203" s="24">
        <v>1.4</v>
      </c>
      <c r="L203" s="24">
        <v>1.68</v>
      </c>
      <c r="M203" s="24">
        <v>2.23</v>
      </c>
      <c r="N203" s="24">
        <v>2.57</v>
      </c>
      <c r="O203" s="27">
        <v>0</v>
      </c>
      <c r="P203" s="27">
        <f t="shared" ref="P203:P206" si="1719">(O203/12*5*$D203*$G203*$H203*$K203*P$11)+(O203/12*4*$E203*$G203*$I203*$K203*P$12)+(O203/12*3*$F203*$G203*$I203*$K203*P$12)</f>
        <v>0</v>
      </c>
      <c r="Q203" s="27">
        <v>0</v>
      </c>
      <c r="R203" s="27">
        <f t="shared" ref="R203:R206" si="1720">(Q203/12*5*$D203*$G203*$H203*$K203*R$11)+(Q203/12*4*$E203*$G203*$I203*$K203*R$12)+(Q203/12*3*$F203*$G203*$I203*$K203*R$12)</f>
        <v>0</v>
      </c>
      <c r="S203" s="27"/>
      <c r="T203" s="27">
        <f t="shared" ref="T203:T206" si="1721">(S203/12*5*$D203*$G203*$H203*$K203*T$11)+(S203/12*4*$E203*$G203*$I203*$K203*T$12)+(S203/12*3*$F203*$G203*$I203*$K203*T$12)</f>
        <v>0</v>
      </c>
      <c r="U203" s="27"/>
      <c r="V203" s="27">
        <f t="shared" ref="V203:V206" si="1722">(U203/12*5*$D203*$G203*$H203*$K203*V$11)+(U203/12*4*$E203*$G203*$I203*$K203*V$12)+(U203/12*3*$F203*$G203*$I203*$K203*V$12)</f>
        <v>0</v>
      </c>
      <c r="W203" s="27"/>
      <c r="X203" s="27">
        <f t="shared" ref="X203:X206" si="1723">(W203/12*5*$D203*$G203*$H203*$K203*X$11)+(W203/12*4*$E203*$G203*$I203*$K203*X$12)+(W203/12*3*$F203*$G203*$I203*$K203*X$12)</f>
        <v>0</v>
      </c>
      <c r="Y203" s="27">
        <v>0</v>
      </c>
      <c r="Z203" s="27">
        <f t="shared" ref="Z203:Z206" si="1724">(Y203/12*5*$D203*$G203*$H203*$K203*Z$11)+(Y203/12*4*$E203*$G203*$I203*$K203*Z$12)+(Y203/12*3*$F203*$G203*$I203*$K203*Z$12)</f>
        <v>0</v>
      </c>
      <c r="AA203" s="27"/>
      <c r="AB203" s="27">
        <f t="shared" ref="AB203:AB206" si="1725">(AA203/12*5*$D203*$G203*$H203*$K203*AB$11)+(AA203/12*4*$E203*$G203*$I203*$K203*AB$12)+(AA203/12*3*$F203*$G203*$I203*$K203*AB$12)</f>
        <v>0</v>
      </c>
      <c r="AC203" s="27"/>
      <c r="AD203" s="27">
        <f t="shared" ref="AD203:AD206" si="1726">(AC203/12*5*$D203*$G203*$H203*$K203*AD$11)+(AC203/12*4*$E203*$G203*$I203*$K203*AD$12)+(AC203/12*3*$F203*$G203*$I203*$K203*AD$12)</f>
        <v>0</v>
      </c>
      <c r="AE203" s="27">
        <v>0</v>
      </c>
      <c r="AF203" s="27">
        <f t="shared" ref="AF203:AF206" si="1727">(AE203/12*5*$D203*$G203*$H203*$K203*AF$11)+(AE203/12*4*$E203*$G203*$I203*$K203*AF$12)+(AE203/12*3*$F203*$G203*$I203*$K203*AF$12)</f>
        <v>0</v>
      </c>
      <c r="AG203" s="27">
        <v>6</v>
      </c>
      <c r="AH203" s="27">
        <f t="shared" ref="AH203:AH206" si="1728">(AG203/12*5*$D203*$G203*$H203*$K203*AH$11)+(AG203/12*4*$E203*$G203*$I203*$K203*AH$12)+(AG203/12*3*$F203*$G203*$I203*$K203*AH$12)</f>
        <v>186137.84805000003</v>
      </c>
      <c r="AI203" s="27"/>
      <c r="AJ203" s="27">
        <f t="shared" ref="AJ203:AJ206" si="1729">(AI203/12*5*$D203*$G203*$H203*$K203*AJ$11)+(AI203/12*4*$E203*$G203*$I203*$K203*AJ$12)+(AI203/12*3*$F203*$G203*$I203*$K203*AJ$12)</f>
        <v>0</v>
      </c>
      <c r="AK203" s="27"/>
      <c r="AL203" s="27">
        <f t="shared" ref="AL203:AL206" si="1730">(AK203/12*5*$D203*$G203*$H203*$K203*AL$11)+(AK203/12*4*$E203*$G203*$I203*$K203*AL$12)+(AK203/12*3*$F203*$G203*$I203*$K203*AL$12)</f>
        <v>0</v>
      </c>
      <c r="AM203" s="30">
        <v>0</v>
      </c>
      <c r="AN203" s="27">
        <f t="shared" ref="AN203:AN206" si="1731">(AM203/12*5*$D203*$G203*$H203*$K203*AN$11)+(AM203/12*4*$E203*$G203*$I203*$K203*AN$12)+(AM203/12*3*$F203*$G203*$I203*$K203*AN$12)</f>
        <v>0</v>
      </c>
      <c r="AO203" s="31">
        <v>0</v>
      </c>
      <c r="AP203" s="27">
        <f t="shared" ref="AP203:AP206" si="1732">(AO203/12*5*$D203*$G203*$H203*$L203*AP$11)+(AO203/12*4*$E203*$G203*$I203*$L203*AP$12)+(AO203/12*3*$F203*$G203*$I203*$L203*AP$12)</f>
        <v>0</v>
      </c>
      <c r="AQ203" s="27"/>
      <c r="AR203" s="27">
        <f t="shared" ref="AR203:AR206" si="1733">(AQ203/12*5*$D203*$G203*$H203*$L203*AR$11)+(AQ203/12*4*$E203*$G203*$I203*$L203*AR$12)+(AQ203/12*3*$F203*$G203*$I203*$L203*AR$12)</f>
        <v>0</v>
      </c>
      <c r="AS203" s="27"/>
      <c r="AT203" s="27">
        <f t="shared" ref="AT203:AT206" si="1734">(AS203/12*5*$D203*$G203*$H203*$L203*AT$11)+(AS203/12*4*$E203*$G203*$I203*$L203*AT$12)+(AS203/12*3*$F203*$G203*$I203*$L203*AT$13)</f>
        <v>0</v>
      </c>
      <c r="AU203" s="27"/>
      <c r="AV203" s="27">
        <f t="shared" ref="AV203:AV206" si="1735">(AU203/12*5*$D203*$G203*$H203*$L203*AV$11)+(AU203/12*4*$E203*$G203*$I203*$L203*AV$12)+(AU203/12*3*$F203*$G203*$I203*$L203*AV$12)</f>
        <v>0</v>
      </c>
      <c r="AW203" s="27"/>
      <c r="AX203" s="27">
        <f t="shared" ref="AX203:AX206" si="1736">(AW203/12*5*$D203*$G203*$H203*$K203*AX$11)+(AW203/12*4*$E203*$G203*$I203*$K203*AX$12)+(AW203/12*3*$F203*$G203*$I203*$K203*AX$12)</f>
        <v>0</v>
      </c>
      <c r="AY203" s="27"/>
      <c r="AZ203" s="27">
        <f t="shared" ref="AZ203:AZ206" si="1737">(AY203/12*5*$D203*$G203*$H203*$K203*AZ$11)+(AY203/12*4*$E203*$G203*$I203*$K203*AZ$12)+(AY203/12*3*$F203*$G203*$I203*$K203*AZ$12)</f>
        <v>0</v>
      </c>
      <c r="BA203" s="27"/>
      <c r="BB203" s="27">
        <f t="shared" ref="BB203:BB206" si="1738">(BA203/12*5*$D203*$G203*$H203*$L203*BB$11)+(BA203/12*4*$E203*$G203*$I203*$L203*BB$12)+(BA203/12*3*$F203*$G203*$I203*$L203*BB$12)</f>
        <v>0</v>
      </c>
      <c r="BC203" s="27"/>
      <c r="BD203" s="27">
        <f t="shared" ref="BD203:BD206" si="1739">(BC203/12*5*$D203*$G203*$H203*$K203*BD$11)+(BC203/12*4*$E203*$G203*$I203*$K203*BD$12)+(BC203/12*3*$F203*$G203*$I203*$K203*BD$12)</f>
        <v>0</v>
      </c>
      <c r="BE203" s="27"/>
      <c r="BF203" s="27">
        <f t="shared" ref="BF203:BF206" si="1740">(BE203/12*5*$D203*$G203*$H203*$K203*BF$11)+(BE203/12*4*$E203*$G203*$I203*$K203*BF$12)+(BE203/12*3*$F203*$G203*$I203*$K203*BF$12)</f>
        <v>0</v>
      </c>
      <c r="BG203" s="27"/>
      <c r="BH203" s="27">
        <f t="shared" ref="BH203:BH206" si="1741">(BG203/12*5*$D203*$G203*$H203*$K203*BH$11)+(BG203/12*4*$E203*$G203*$I203*$K203*BH$12)+(BG203/12*3*$F203*$G203*$I203*$K203*BH$12)</f>
        <v>0</v>
      </c>
      <c r="BI203" s="27"/>
      <c r="BJ203" s="27">
        <f t="shared" ref="BJ203:BJ206" si="1742">(BI203/12*5*$D203*$G203*$H203*$L203*BJ$11)+(BI203/12*4*$E203*$G203*$I203*$L203*BJ$12)+(BI203/12*3*$F203*$G203*$I203*$L203*BJ$12)</f>
        <v>0</v>
      </c>
      <c r="BK203" s="27">
        <v>0</v>
      </c>
      <c r="BL203" s="27">
        <f t="shared" ref="BL203:BL206" si="1743">(BK203/12*5*$D203*$G203*$H203*$K203*BL$11)+(BK203/12*4*$E203*$G203*$I203*$K203*BL$12)+(BK203/12*3*$F203*$G203*$I203*$K203*BL$12)</f>
        <v>0</v>
      </c>
      <c r="BM203" s="27"/>
      <c r="BN203" s="27">
        <f t="shared" ref="BN203:BN206" si="1744">(BM203/12*5*$D203*$G203*$H203*$K203*BN$11)+(BM203/12*4*$E203*$G203*$I203*$K203*BN$12)+(BM203/12*3*$F203*$G203*$I203*$K203*BN$12)</f>
        <v>0</v>
      </c>
      <c r="BO203" s="37"/>
      <c r="BP203" s="27">
        <f t="shared" ref="BP203:BP206" si="1745">(BO203/12*5*$D203*$G203*$H203*$L203*BP$11)+(BO203/12*4*$E203*$G203*$I203*$L203*BP$12)+(BO203/12*3*$F203*$G203*$I203*$L203*BP$12)</f>
        <v>0</v>
      </c>
      <c r="BQ203" s="27">
        <v>0</v>
      </c>
      <c r="BR203" s="27">
        <f t="shared" ref="BR203:BR206" si="1746">(BQ203/12*5*$D203*$G203*$H203*$L203*BR$11)+(BQ203/12*4*$E203*$G203*$I203*$L203*BR$12)+(BQ203/12*3*$F203*$G203*$I203*$L203*BR$12)</f>
        <v>0</v>
      </c>
      <c r="BS203" s="27">
        <v>4</v>
      </c>
      <c r="BT203" s="27">
        <f t="shared" ref="BT203:BT206" si="1747">(BS203/12*5*$D203*$G203*$H203*$K203*BT$11)+(BS203/12*4*$E203*$G203*$I203*$K203*BT$12)+(BS203/12*3*$F203*$G203*$I203*$K203*BT$12)</f>
        <v>106333.90040000001</v>
      </c>
      <c r="BU203" s="27"/>
      <c r="BV203" s="27">
        <f t="shared" ref="BV203:BV206" si="1748">(BU203/12*5*$D203*$G203*$H203*$K203*BV$11)+(BU203/12*4*$E203*$G203*$I203*$K203*BV$12)+(BU203/12*3*$F203*$G203*$I203*$K203*BV$12)</f>
        <v>0</v>
      </c>
      <c r="BW203" s="27"/>
      <c r="BX203" s="27">
        <f t="shared" ref="BX203:BX206" si="1749">(BW203/12*5*$D203*$G203*$H203*$L203*BX$11)+(BW203/12*4*$E203*$G203*$I203*$L203*BX$12)+(BW203/12*3*$F203*$G203*$I203*$L203*BX$12)</f>
        <v>0</v>
      </c>
      <c r="BY203" s="27"/>
      <c r="BZ203" s="27">
        <f t="shared" ref="BZ203:BZ206" si="1750">(BY203/12*5*$D203*$G203*$H203*$L203*BZ$11)+(BY203/12*4*$E203*$G203*$I203*$L203*BZ$12)+(BY203/12*3*$F203*$G203*$I203*$L203*BZ$12)</f>
        <v>0</v>
      </c>
      <c r="CA203" s="27"/>
      <c r="CB203" s="27">
        <f t="shared" ref="CB203:CB206" si="1751">(CA203/12*5*$D203*$G203*$H203*$K203*CB$11)+(CA203/12*4*$E203*$G203*$I203*$K203*CB$12)+(CA203/12*3*$F203*$G203*$I203*$K203*CB$12)</f>
        <v>0</v>
      </c>
      <c r="CC203" s="27"/>
      <c r="CD203" s="27">
        <f t="shared" ref="CD203:CD206" si="1752">(CC203/12*5*$D203*$G203*$H203*$L203*CD$11)+(CC203/12*4*$E203*$G203*$I203*$L203*CD$12)+(CC203/12*3*$F203*$G203*$I203*$L203*CD$12)</f>
        <v>0</v>
      </c>
      <c r="CE203" s="27"/>
      <c r="CF203" s="27">
        <f t="shared" ref="CF203:CF206" si="1753">(CE203/12*5*$D203*$G203*$H203*$K203*CF$11)+(CE203/12*4*$E203*$G203*$I203*$K203*CF$12)+(CE203/12*3*$F203*$G203*$I203*$K203*CF$12)</f>
        <v>0</v>
      </c>
      <c r="CG203" s="27"/>
      <c r="CH203" s="27">
        <f t="shared" ref="CH203:CH206" si="1754">(CG203/12*5*$D203*$G203*$H203*$K203*CH$11)+(CG203/12*4*$E203*$G203*$I203*$K203*CH$12)+(CG203/12*3*$F203*$G203*$I203*$K203*CH$12)</f>
        <v>0</v>
      </c>
      <c r="CI203" s="27"/>
      <c r="CJ203" s="27">
        <f t="shared" ref="CJ203:CJ206" si="1755">(CI203/12*5*$D203*$G203*$H203*$K203*CJ$11)+(CI203/12*4*$E203*$G203*$I203*$K203*CJ$12)+(CI203/12*3*$F203*$G203*$I203*$K203*CJ$12)</f>
        <v>0</v>
      </c>
      <c r="CK203" s="27"/>
      <c r="CL203" s="27">
        <f t="shared" ref="CL203:CL206" si="1756">(CK203/12*5*$D203*$G203*$H203*$K203*CL$11)+(CK203/12*4*$E203*$G203*$I203*$K203*CL$12)+(CK203/12*3*$F203*$G203*$I203*$K203*CL$12)</f>
        <v>0</v>
      </c>
      <c r="CM203" s="27"/>
      <c r="CN203" s="27">
        <f t="shared" ref="CN203:CN206" si="1757">(CM203/12*5*$D203*$G203*$H203*$L203*CN$11)+(CM203/12*4*$E203*$G203*$I203*$L203*CN$12)+(CM203/12*3*$F203*$G203*$I203*$L203*CN$12)</f>
        <v>0</v>
      </c>
      <c r="CO203" s="27"/>
      <c r="CP203" s="27">
        <f t="shared" ref="CP203:CP206" si="1758">(CO203/12*5*$D203*$G203*$H203*$L203*CP$11)+(CO203/12*4*$E203*$G203*$I203*$L203*CP$12)+(CO203/12*3*$F203*$G203*$I203*$L203*CP$12)</f>
        <v>0</v>
      </c>
      <c r="CQ203" s="32"/>
      <c r="CR203" s="27">
        <f t="shared" ref="CR203:CR206" si="1759">(CQ203/12*5*$D203*$G203*$H203*$K203*CR$11)+(CQ203/12*4*$E203*$G203*$I203*$K203*CR$12)+(CQ203/12*3*$F203*$G203*$I203*$K203*CR$12)</f>
        <v>0</v>
      </c>
      <c r="CS203" s="40"/>
      <c r="CT203" s="27">
        <f t="shared" ref="CT203:CT206" si="1760">(CS203/12*5*$D203*$G203*$H203*$L203*CT$11)+(CS203/12*4*$E203*$G203*$I203*$L203*CT$12)+(CS203/12*3*$F203*$G203*$I203*$L203*CT$12)</f>
        <v>0</v>
      </c>
      <c r="CU203" s="27"/>
      <c r="CV203" s="27">
        <f t="shared" ref="CV203:CV206" si="1761">(CU203/12*5*$D203*$G203*$H203*$L203*CV$11)+(CU203/12*4*$E203*$G203*$I203*$L203*CV$12)+(CU203/12*3*$F203*$G203*$I203*$L203*CV$12)</f>
        <v>0</v>
      </c>
      <c r="CW203" s="27"/>
      <c r="CX203" s="27">
        <f t="shared" ref="CX203:CX206" si="1762">(CW203/12*5*$D203*$G203*$H203*$L203*CX$11)+(CW203/12*4*$E203*$G203*$I203*$L203*CX$12)+(CW203/12*3*$F203*$G203*$I203*$L203*CX$12)</f>
        <v>0</v>
      </c>
      <c r="CY203" s="27"/>
      <c r="CZ203" s="27">
        <f t="shared" ref="CZ203:CZ206" si="1763">(CY203/12*5*$D203*$G203*$H203*$L203*CZ$11)+(CY203/12*4*$E203*$G203*$I203*$L203*CZ$12)+(CY203/12*3*$F203*$G203*$I203*$L203*CZ$12)</f>
        <v>0</v>
      </c>
      <c r="DA203" s="27"/>
      <c r="DB203" s="27">
        <f t="shared" ref="DB203:DB206" si="1764">(DA203/12*5*$D203*$G203*$H203*$L203*DB$11)+(DA203/12*4*$E203*$G203*$I203*$L203*DB$12)+(DA203/12*3*$F203*$G203*$I203*$L203*DB$12)</f>
        <v>0</v>
      </c>
      <c r="DC203" s="27"/>
      <c r="DD203" s="27">
        <f t="shared" ref="DD203:DD206" si="1765">(DC203/12*5*$D203*$G203*$H203*$K203*DD$11)+(DC203/12*4*$E203*$G203*$I203*$K203*DD$12)+(DC203/12*3*$F203*$G203*$I203*$K203*DD$12)</f>
        <v>0</v>
      </c>
      <c r="DE203" s="27"/>
      <c r="DF203" s="27">
        <f t="shared" ref="DF203:DF206" si="1766">(DE203/12*5*$D203*$G203*$H203*$K203*DF$11)+(DE203/12*4*$E203*$G203*$I203*$K203*DF$12)+(DE203/12*3*$F203*$G203*$I203*$K203*DF$12)</f>
        <v>0</v>
      </c>
      <c r="DG203" s="27"/>
      <c r="DH203" s="27">
        <f t="shared" ref="DH203:DH206" si="1767">(DG203/12*5*$D203*$G203*$H203*$L203*DH$11)+(DG203/12*4*$E203*$G203*$I203*$L203*DH$12)+(DG203/12*3*$F203*$G203*$I203*$L203*DH$12)</f>
        <v>0</v>
      </c>
      <c r="DI203" s="27"/>
      <c r="DJ203" s="27">
        <f t="shared" ref="DJ203:DJ206" si="1768">(DI203/12*5*$D203*$G203*$H203*$L203*DJ$11)+(DI203/12*4*$E203*$G203*$I203*$L203*DJ$12)+(DI203/12*3*$F203*$G203*$I203*$L203*DJ$12)</f>
        <v>0</v>
      </c>
      <c r="DK203" s="27"/>
      <c r="DL203" s="27">
        <f t="shared" ref="DL203:DL206" si="1769">(DK203/12*5*$D203*$G203*$H203*$M203*DL$11)+(DK203/12*4*$E203*$G203*$I203*$M203*DL$12)+(DK203/12*3*$F203*$G203*$I203*$M203*DL$12)</f>
        <v>0</v>
      </c>
      <c r="DM203" s="27"/>
      <c r="DN203" s="27">
        <f t="shared" ref="DN203:DN228" si="1770">(DM203/12*5*$D203*$G203*$H203*$N203*DN$11)+(DM203/12*4*$E203*$G203*$I203*$N203*DN$12)+(DM203/12*3*$F203*$G203*$I203*$N203*DN$12)</f>
        <v>0</v>
      </c>
      <c r="DO203" s="27"/>
      <c r="DP203" s="27">
        <f t="shared" si="1067"/>
        <v>0</v>
      </c>
      <c r="DQ203" s="27">
        <f t="shared" ref="DQ203:DR206" si="1771">SUM(O203,Q203,S203,U203,W203,Y203,AA203,AC203,AE203,AG203,AI203,AK203,AM203,AO203,AQ203,AS203,AU203,AW203,AY203,BA203,BC203,BE203,BG203,BI203,BK203,BM203,BO203,BQ203,BS203,BU203,BW203,BY203,CA203,CC203,CE203,CG203,CI203,CK203,CM203,CO203,CQ203,CS203,CU203,CW203,CY203,DA203,DC203,DE203,DG203,DI203,DK203,DM203,DO203)</f>
        <v>10</v>
      </c>
      <c r="DR203" s="27">
        <f t="shared" si="1771"/>
        <v>292471.74845000007</v>
      </c>
      <c r="DS203" s="38">
        <f>ROUND(DQ203*I203,0)</f>
        <v>10</v>
      </c>
      <c r="DT203" s="67">
        <f t="shared" si="1069"/>
        <v>1</v>
      </c>
    </row>
    <row r="204" spans="1:124" ht="15.75" customHeight="1" x14ac:dyDescent="0.25">
      <c r="A204" s="77"/>
      <c r="B204" s="35">
        <v>169</v>
      </c>
      <c r="C204" s="23" t="s">
        <v>329</v>
      </c>
      <c r="D204" s="79">
        <f t="shared" si="1072"/>
        <v>19063</v>
      </c>
      <c r="E204" s="80">
        <v>18530</v>
      </c>
      <c r="F204" s="80">
        <v>18715</v>
      </c>
      <c r="G204" s="41">
        <v>0.39</v>
      </c>
      <c r="H204" s="25">
        <v>1</v>
      </c>
      <c r="I204" s="26">
        <v>1</v>
      </c>
      <c r="J204" s="26"/>
      <c r="K204" s="24">
        <v>1.4</v>
      </c>
      <c r="L204" s="24">
        <v>1.68</v>
      </c>
      <c r="M204" s="24">
        <v>2.23</v>
      </c>
      <c r="N204" s="24">
        <v>2.57</v>
      </c>
      <c r="O204" s="27">
        <v>0</v>
      </c>
      <c r="P204" s="27">
        <f t="shared" si="1719"/>
        <v>0</v>
      </c>
      <c r="Q204" s="27">
        <v>0</v>
      </c>
      <c r="R204" s="27">
        <f t="shared" si="1720"/>
        <v>0</v>
      </c>
      <c r="S204" s="27"/>
      <c r="T204" s="27">
        <f t="shared" si="1721"/>
        <v>0</v>
      </c>
      <c r="U204" s="27"/>
      <c r="V204" s="27">
        <f t="shared" si="1722"/>
        <v>0</v>
      </c>
      <c r="W204" s="27"/>
      <c r="X204" s="27">
        <f t="shared" si="1723"/>
        <v>0</v>
      </c>
      <c r="Y204" s="27">
        <v>0</v>
      </c>
      <c r="Z204" s="27">
        <f t="shared" si="1724"/>
        <v>0</v>
      </c>
      <c r="AA204" s="27"/>
      <c r="AB204" s="27">
        <f t="shared" si="1725"/>
        <v>0</v>
      </c>
      <c r="AC204" s="27"/>
      <c r="AD204" s="27">
        <f t="shared" si="1726"/>
        <v>0</v>
      </c>
      <c r="AE204" s="27">
        <v>3</v>
      </c>
      <c r="AF204" s="27">
        <f t="shared" si="1727"/>
        <v>38489.587499999994</v>
      </c>
      <c r="AG204" s="27">
        <v>136</v>
      </c>
      <c r="AH204" s="27">
        <f t="shared" si="1728"/>
        <v>1482395.1141999997</v>
      </c>
      <c r="AI204" s="27"/>
      <c r="AJ204" s="27">
        <f t="shared" si="1729"/>
        <v>0</v>
      </c>
      <c r="AK204" s="27"/>
      <c r="AL204" s="27">
        <f t="shared" si="1730"/>
        <v>0</v>
      </c>
      <c r="AM204" s="30">
        <v>0</v>
      </c>
      <c r="AN204" s="27">
        <f t="shared" si="1731"/>
        <v>0</v>
      </c>
      <c r="AO204" s="31">
        <v>77</v>
      </c>
      <c r="AP204" s="27">
        <f t="shared" si="1732"/>
        <v>970129.49233200017</v>
      </c>
      <c r="AQ204" s="27"/>
      <c r="AR204" s="27">
        <f t="shared" si="1733"/>
        <v>0</v>
      </c>
      <c r="AS204" s="27">
        <v>20</v>
      </c>
      <c r="AT204" s="27">
        <f t="shared" si="1734"/>
        <v>251981.68632000004</v>
      </c>
      <c r="AU204" s="27"/>
      <c r="AV204" s="27">
        <f t="shared" si="1735"/>
        <v>0</v>
      </c>
      <c r="AW204" s="27"/>
      <c r="AX204" s="27">
        <f t="shared" si="1736"/>
        <v>0</v>
      </c>
      <c r="AY204" s="27"/>
      <c r="AZ204" s="27">
        <f t="shared" si="1737"/>
        <v>0</v>
      </c>
      <c r="BA204" s="27">
        <v>2</v>
      </c>
      <c r="BB204" s="27">
        <f t="shared" si="1738"/>
        <v>24510.169320000001</v>
      </c>
      <c r="BC204" s="27"/>
      <c r="BD204" s="27">
        <f t="shared" si="1739"/>
        <v>0</v>
      </c>
      <c r="BE204" s="27"/>
      <c r="BF204" s="27">
        <f t="shared" si="1740"/>
        <v>0</v>
      </c>
      <c r="BG204" s="27"/>
      <c r="BH204" s="27">
        <f t="shared" si="1741"/>
        <v>0</v>
      </c>
      <c r="BI204" s="27"/>
      <c r="BJ204" s="27">
        <f t="shared" si="1742"/>
        <v>0</v>
      </c>
      <c r="BK204" s="27">
        <v>0</v>
      </c>
      <c r="BL204" s="27">
        <f t="shared" si="1743"/>
        <v>0</v>
      </c>
      <c r="BM204" s="27"/>
      <c r="BN204" s="27">
        <f t="shared" si="1744"/>
        <v>0</v>
      </c>
      <c r="BO204" s="37"/>
      <c r="BP204" s="27">
        <f t="shared" si="1745"/>
        <v>0</v>
      </c>
      <c r="BQ204" s="27">
        <v>63</v>
      </c>
      <c r="BR204" s="27">
        <f t="shared" si="1746"/>
        <v>876823.59491999983</v>
      </c>
      <c r="BS204" s="27"/>
      <c r="BT204" s="27">
        <f t="shared" si="1747"/>
        <v>0</v>
      </c>
      <c r="BU204" s="27"/>
      <c r="BV204" s="27">
        <f t="shared" si="1748"/>
        <v>0</v>
      </c>
      <c r="BW204" s="27"/>
      <c r="BX204" s="27">
        <f t="shared" si="1749"/>
        <v>0</v>
      </c>
      <c r="BY204" s="27"/>
      <c r="BZ204" s="27">
        <f t="shared" si="1750"/>
        <v>0</v>
      </c>
      <c r="CA204" s="27"/>
      <c r="CB204" s="27">
        <f t="shared" si="1751"/>
        <v>0</v>
      </c>
      <c r="CC204" s="27"/>
      <c r="CD204" s="27">
        <f t="shared" si="1752"/>
        <v>0</v>
      </c>
      <c r="CE204" s="27"/>
      <c r="CF204" s="27">
        <f t="shared" si="1753"/>
        <v>0</v>
      </c>
      <c r="CG204" s="27"/>
      <c r="CH204" s="27">
        <f t="shared" si="1754"/>
        <v>0</v>
      </c>
      <c r="CI204" s="27"/>
      <c r="CJ204" s="27">
        <f t="shared" si="1755"/>
        <v>0</v>
      </c>
      <c r="CK204" s="27">
        <v>80</v>
      </c>
      <c r="CL204" s="27">
        <f t="shared" si="1756"/>
        <v>817005.64400000009</v>
      </c>
      <c r="CM204" s="27">
        <v>53</v>
      </c>
      <c r="CN204" s="27">
        <f t="shared" si="1757"/>
        <v>661959.19526100007</v>
      </c>
      <c r="CO204" s="27">
        <v>15</v>
      </c>
      <c r="CP204" s="27">
        <f t="shared" si="1758"/>
        <v>215376.92221499997</v>
      </c>
      <c r="CQ204" s="32">
        <v>6</v>
      </c>
      <c r="CR204" s="27">
        <f t="shared" si="1759"/>
        <v>69589.174199999979</v>
      </c>
      <c r="CS204" s="40">
        <v>7</v>
      </c>
      <c r="CT204" s="27">
        <f t="shared" si="1760"/>
        <v>98236.017516000007</v>
      </c>
      <c r="CU204" s="27">
        <v>9</v>
      </c>
      <c r="CV204" s="27">
        <f t="shared" si="1761"/>
        <v>109788.29807400002</v>
      </c>
      <c r="CW204" s="27">
        <v>17</v>
      </c>
      <c r="CX204" s="27">
        <f t="shared" si="1762"/>
        <v>239015.542311</v>
      </c>
      <c r="CY204" s="27">
        <v>40</v>
      </c>
      <c r="CZ204" s="27">
        <f t="shared" si="1763"/>
        <v>561348.67151999997</v>
      </c>
      <c r="DA204" s="27"/>
      <c r="DB204" s="27">
        <f t="shared" si="1764"/>
        <v>0</v>
      </c>
      <c r="DC204" s="27">
        <v>9</v>
      </c>
      <c r="DD204" s="27">
        <f t="shared" si="1765"/>
        <v>104383.76129999998</v>
      </c>
      <c r="DE204" s="27">
        <v>18</v>
      </c>
      <c r="DF204" s="27">
        <f t="shared" si="1766"/>
        <v>214986.60729000001</v>
      </c>
      <c r="DG204" s="27"/>
      <c r="DH204" s="27">
        <f t="shared" si="1767"/>
        <v>0</v>
      </c>
      <c r="DI204" s="27">
        <v>3</v>
      </c>
      <c r="DJ204" s="27">
        <f t="shared" si="1768"/>
        <v>45276.760619999994</v>
      </c>
      <c r="DK204" s="27"/>
      <c r="DL204" s="27">
        <f t="shared" si="1769"/>
        <v>0</v>
      </c>
      <c r="DM204" s="27">
        <v>25</v>
      </c>
      <c r="DN204" s="27">
        <f t="shared" si="1770"/>
        <v>558148.19084375002</v>
      </c>
      <c r="DO204" s="27"/>
      <c r="DP204" s="27">
        <f t="shared" si="1067"/>
        <v>0</v>
      </c>
      <c r="DQ204" s="27">
        <f t="shared" si="1771"/>
        <v>583</v>
      </c>
      <c r="DR204" s="27">
        <f t="shared" si="1771"/>
        <v>7339444.4297427488</v>
      </c>
      <c r="DS204" s="38">
        <f>ROUND(DQ204*I204,0)</f>
        <v>583</v>
      </c>
      <c r="DT204" s="67">
        <f t="shared" si="1069"/>
        <v>1</v>
      </c>
    </row>
    <row r="205" spans="1:124" ht="30.75" customHeight="1" x14ac:dyDescent="0.25">
      <c r="A205" s="77"/>
      <c r="B205" s="35">
        <v>170</v>
      </c>
      <c r="C205" s="23" t="s">
        <v>330</v>
      </c>
      <c r="D205" s="79">
        <f t="shared" si="1072"/>
        <v>19063</v>
      </c>
      <c r="E205" s="80">
        <v>18530</v>
      </c>
      <c r="F205" s="80">
        <v>18715</v>
      </c>
      <c r="G205" s="36">
        <v>1.85</v>
      </c>
      <c r="H205" s="25">
        <v>1</v>
      </c>
      <c r="I205" s="26">
        <v>1</v>
      </c>
      <c r="J205" s="26"/>
      <c r="K205" s="24">
        <v>1.4</v>
      </c>
      <c r="L205" s="24">
        <v>1.68</v>
      </c>
      <c r="M205" s="24">
        <v>2.23</v>
      </c>
      <c r="N205" s="24">
        <v>2.57</v>
      </c>
      <c r="O205" s="27">
        <v>0</v>
      </c>
      <c r="P205" s="27">
        <f t="shared" si="1719"/>
        <v>0</v>
      </c>
      <c r="Q205" s="27">
        <v>0</v>
      </c>
      <c r="R205" s="27">
        <f t="shared" si="1720"/>
        <v>0</v>
      </c>
      <c r="S205" s="27"/>
      <c r="T205" s="27">
        <f t="shared" si="1721"/>
        <v>0</v>
      </c>
      <c r="U205" s="27"/>
      <c r="V205" s="27">
        <f t="shared" si="1722"/>
        <v>0</v>
      </c>
      <c r="W205" s="27"/>
      <c r="X205" s="27">
        <f t="shared" si="1723"/>
        <v>0</v>
      </c>
      <c r="Y205" s="27">
        <v>0</v>
      </c>
      <c r="Z205" s="27">
        <f t="shared" si="1724"/>
        <v>0</v>
      </c>
      <c r="AA205" s="27"/>
      <c r="AB205" s="27">
        <f t="shared" si="1725"/>
        <v>0</v>
      </c>
      <c r="AC205" s="27"/>
      <c r="AD205" s="27">
        <f t="shared" si="1726"/>
        <v>0</v>
      </c>
      <c r="AE205" s="27">
        <v>0</v>
      </c>
      <c r="AF205" s="27">
        <f t="shared" si="1727"/>
        <v>0</v>
      </c>
      <c r="AG205" s="27">
        <v>122</v>
      </c>
      <c r="AH205" s="27">
        <f t="shared" si="1728"/>
        <v>6308004.8505833326</v>
      </c>
      <c r="AI205" s="27"/>
      <c r="AJ205" s="27">
        <f t="shared" si="1729"/>
        <v>0</v>
      </c>
      <c r="AK205" s="27"/>
      <c r="AL205" s="27">
        <f t="shared" si="1730"/>
        <v>0</v>
      </c>
      <c r="AM205" s="30">
        <v>0</v>
      </c>
      <c r="AN205" s="27">
        <f t="shared" si="1731"/>
        <v>0</v>
      </c>
      <c r="AO205" s="31">
        <v>0</v>
      </c>
      <c r="AP205" s="27">
        <f t="shared" si="1732"/>
        <v>0</v>
      </c>
      <c r="AQ205" s="27"/>
      <c r="AR205" s="27">
        <f t="shared" si="1733"/>
        <v>0</v>
      </c>
      <c r="AS205" s="27"/>
      <c r="AT205" s="27">
        <f t="shared" si="1734"/>
        <v>0</v>
      </c>
      <c r="AU205" s="27"/>
      <c r="AV205" s="27">
        <f t="shared" si="1735"/>
        <v>0</v>
      </c>
      <c r="AW205" s="27"/>
      <c r="AX205" s="27">
        <f t="shared" si="1736"/>
        <v>0</v>
      </c>
      <c r="AY205" s="27"/>
      <c r="AZ205" s="27">
        <f t="shared" si="1737"/>
        <v>0</v>
      </c>
      <c r="BA205" s="27"/>
      <c r="BB205" s="27">
        <f t="shared" si="1738"/>
        <v>0</v>
      </c>
      <c r="BC205" s="27"/>
      <c r="BD205" s="27">
        <f t="shared" si="1739"/>
        <v>0</v>
      </c>
      <c r="BE205" s="27"/>
      <c r="BF205" s="27">
        <f t="shared" si="1740"/>
        <v>0</v>
      </c>
      <c r="BG205" s="27"/>
      <c r="BH205" s="27">
        <f t="shared" si="1741"/>
        <v>0</v>
      </c>
      <c r="BI205" s="27"/>
      <c r="BJ205" s="27">
        <f t="shared" si="1742"/>
        <v>0</v>
      </c>
      <c r="BK205" s="27">
        <v>0</v>
      </c>
      <c r="BL205" s="27">
        <f t="shared" si="1743"/>
        <v>0</v>
      </c>
      <c r="BM205" s="27"/>
      <c r="BN205" s="27">
        <f t="shared" si="1744"/>
        <v>0</v>
      </c>
      <c r="BO205" s="37"/>
      <c r="BP205" s="27">
        <f t="shared" si="1745"/>
        <v>0</v>
      </c>
      <c r="BQ205" s="27">
        <v>6</v>
      </c>
      <c r="BR205" s="27">
        <f t="shared" si="1746"/>
        <v>396122.99159999995</v>
      </c>
      <c r="BS205" s="27"/>
      <c r="BT205" s="27">
        <f t="shared" si="1747"/>
        <v>0</v>
      </c>
      <c r="BU205" s="27"/>
      <c r="BV205" s="27">
        <f t="shared" si="1748"/>
        <v>0</v>
      </c>
      <c r="BW205" s="27"/>
      <c r="BX205" s="27">
        <f t="shared" si="1749"/>
        <v>0</v>
      </c>
      <c r="BY205" s="27"/>
      <c r="BZ205" s="27">
        <f t="shared" si="1750"/>
        <v>0</v>
      </c>
      <c r="CA205" s="27"/>
      <c r="CB205" s="27">
        <f t="shared" si="1751"/>
        <v>0</v>
      </c>
      <c r="CC205" s="27"/>
      <c r="CD205" s="27">
        <f t="shared" si="1752"/>
        <v>0</v>
      </c>
      <c r="CE205" s="27"/>
      <c r="CF205" s="27">
        <f t="shared" si="1753"/>
        <v>0</v>
      </c>
      <c r="CG205" s="27"/>
      <c r="CH205" s="27">
        <f t="shared" si="1754"/>
        <v>0</v>
      </c>
      <c r="CI205" s="27"/>
      <c r="CJ205" s="27">
        <f t="shared" si="1755"/>
        <v>0</v>
      </c>
      <c r="CK205" s="27"/>
      <c r="CL205" s="27">
        <f t="shared" si="1756"/>
        <v>0</v>
      </c>
      <c r="CM205" s="27"/>
      <c r="CN205" s="27">
        <f t="shared" si="1757"/>
        <v>0</v>
      </c>
      <c r="CO205" s="27"/>
      <c r="CP205" s="27">
        <f t="shared" si="1758"/>
        <v>0</v>
      </c>
      <c r="CQ205" s="32"/>
      <c r="CR205" s="27">
        <f t="shared" si="1759"/>
        <v>0</v>
      </c>
      <c r="CS205" s="27">
        <v>2</v>
      </c>
      <c r="CT205" s="27">
        <f t="shared" si="1760"/>
        <v>133140.39003999997</v>
      </c>
      <c r="CU205" s="27"/>
      <c r="CV205" s="27">
        <f t="shared" si="1761"/>
        <v>0</v>
      </c>
      <c r="CW205" s="27">
        <v>1</v>
      </c>
      <c r="CX205" s="27">
        <f t="shared" si="1762"/>
        <v>66693.627944999986</v>
      </c>
      <c r="CY205" s="27"/>
      <c r="CZ205" s="27">
        <f t="shared" si="1763"/>
        <v>0</v>
      </c>
      <c r="DA205" s="27">
        <v>20</v>
      </c>
      <c r="DB205" s="27">
        <f t="shared" si="1764"/>
        <v>1333872.5588999998</v>
      </c>
      <c r="DC205" s="27"/>
      <c r="DD205" s="27">
        <f t="shared" si="1765"/>
        <v>0</v>
      </c>
      <c r="DE205" s="27"/>
      <c r="DF205" s="27">
        <f t="shared" si="1766"/>
        <v>0</v>
      </c>
      <c r="DG205" s="27"/>
      <c r="DH205" s="27">
        <f t="shared" si="1767"/>
        <v>0</v>
      </c>
      <c r="DI205" s="27">
        <v>1</v>
      </c>
      <c r="DJ205" s="27">
        <f t="shared" si="1768"/>
        <v>71591.459099999993</v>
      </c>
      <c r="DK205" s="27"/>
      <c r="DL205" s="27">
        <f t="shared" si="1769"/>
        <v>0</v>
      </c>
      <c r="DM205" s="27"/>
      <c r="DN205" s="27">
        <f t="shared" si="1770"/>
        <v>0</v>
      </c>
      <c r="DO205" s="27"/>
      <c r="DP205" s="27">
        <f t="shared" si="1067"/>
        <v>0</v>
      </c>
      <c r="DQ205" s="27">
        <f t="shared" si="1771"/>
        <v>152</v>
      </c>
      <c r="DR205" s="27">
        <f t="shared" si="1771"/>
        <v>8309425.8781683324</v>
      </c>
      <c r="DS205" s="38">
        <f>ROUND(DQ205*I205,0)</f>
        <v>152</v>
      </c>
      <c r="DT205" s="67">
        <f t="shared" si="1069"/>
        <v>1</v>
      </c>
    </row>
    <row r="206" spans="1:124" ht="30" customHeight="1" x14ac:dyDescent="0.25">
      <c r="A206" s="77"/>
      <c r="B206" s="35">
        <v>171</v>
      </c>
      <c r="C206" s="23" t="s">
        <v>331</v>
      </c>
      <c r="D206" s="79">
        <f t="shared" si="1072"/>
        <v>19063</v>
      </c>
      <c r="E206" s="80">
        <v>18530</v>
      </c>
      <c r="F206" s="80">
        <v>18715</v>
      </c>
      <c r="G206" s="41">
        <v>2.12</v>
      </c>
      <c r="H206" s="25">
        <v>1</v>
      </c>
      <c r="I206" s="26">
        <v>1</v>
      </c>
      <c r="J206" s="26"/>
      <c r="K206" s="24">
        <v>1.4</v>
      </c>
      <c r="L206" s="24">
        <v>1.68</v>
      </c>
      <c r="M206" s="24">
        <v>2.23</v>
      </c>
      <c r="N206" s="24">
        <v>2.57</v>
      </c>
      <c r="O206" s="27">
        <v>0</v>
      </c>
      <c r="P206" s="27">
        <f t="shared" si="1719"/>
        <v>0</v>
      </c>
      <c r="Q206" s="27">
        <v>0</v>
      </c>
      <c r="R206" s="27">
        <f t="shared" si="1720"/>
        <v>0</v>
      </c>
      <c r="S206" s="27"/>
      <c r="T206" s="27">
        <f t="shared" si="1721"/>
        <v>0</v>
      </c>
      <c r="U206" s="27"/>
      <c r="V206" s="27">
        <f t="shared" si="1722"/>
        <v>0</v>
      </c>
      <c r="W206" s="27"/>
      <c r="X206" s="27">
        <f t="shared" si="1723"/>
        <v>0</v>
      </c>
      <c r="Y206" s="27">
        <v>0</v>
      </c>
      <c r="Z206" s="27">
        <f t="shared" si="1724"/>
        <v>0</v>
      </c>
      <c r="AA206" s="27"/>
      <c r="AB206" s="27">
        <f t="shared" si="1725"/>
        <v>0</v>
      </c>
      <c r="AC206" s="27"/>
      <c r="AD206" s="27">
        <f t="shared" si="1726"/>
        <v>0</v>
      </c>
      <c r="AE206" s="27">
        <v>0</v>
      </c>
      <c r="AF206" s="27">
        <f t="shared" si="1727"/>
        <v>0</v>
      </c>
      <c r="AG206" s="27">
        <v>7</v>
      </c>
      <c r="AH206" s="27">
        <f t="shared" si="1728"/>
        <v>414757.60736666672</v>
      </c>
      <c r="AI206" s="27"/>
      <c r="AJ206" s="27">
        <f t="shared" si="1729"/>
        <v>0</v>
      </c>
      <c r="AK206" s="27"/>
      <c r="AL206" s="27">
        <f t="shared" si="1730"/>
        <v>0</v>
      </c>
      <c r="AM206" s="30">
        <v>0</v>
      </c>
      <c r="AN206" s="27">
        <f t="shared" si="1731"/>
        <v>0</v>
      </c>
      <c r="AO206" s="31">
        <v>2</v>
      </c>
      <c r="AP206" s="27">
        <f t="shared" si="1732"/>
        <v>136974.660256</v>
      </c>
      <c r="AQ206" s="27"/>
      <c r="AR206" s="27">
        <f t="shared" si="1733"/>
        <v>0</v>
      </c>
      <c r="AS206" s="27"/>
      <c r="AT206" s="27">
        <f t="shared" si="1734"/>
        <v>0</v>
      </c>
      <c r="AU206" s="27"/>
      <c r="AV206" s="27">
        <f t="shared" si="1735"/>
        <v>0</v>
      </c>
      <c r="AW206" s="27"/>
      <c r="AX206" s="27">
        <f t="shared" si="1736"/>
        <v>0</v>
      </c>
      <c r="AY206" s="27"/>
      <c r="AZ206" s="27">
        <f t="shared" si="1737"/>
        <v>0</v>
      </c>
      <c r="BA206" s="27"/>
      <c r="BB206" s="27">
        <f t="shared" si="1738"/>
        <v>0</v>
      </c>
      <c r="BC206" s="27"/>
      <c r="BD206" s="27">
        <f t="shared" si="1739"/>
        <v>0</v>
      </c>
      <c r="BE206" s="27"/>
      <c r="BF206" s="27">
        <f t="shared" si="1740"/>
        <v>0</v>
      </c>
      <c r="BG206" s="27"/>
      <c r="BH206" s="27">
        <f t="shared" si="1741"/>
        <v>0</v>
      </c>
      <c r="BI206" s="27"/>
      <c r="BJ206" s="27">
        <f t="shared" si="1742"/>
        <v>0</v>
      </c>
      <c r="BK206" s="27">
        <v>0</v>
      </c>
      <c r="BL206" s="27">
        <f t="shared" si="1743"/>
        <v>0</v>
      </c>
      <c r="BM206" s="27"/>
      <c r="BN206" s="27">
        <f t="shared" si="1744"/>
        <v>0</v>
      </c>
      <c r="BO206" s="37"/>
      <c r="BP206" s="27">
        <f t="shared" si="1745"/>
        <v>0</v>
      </c>
      <c r="BQ206" s="27">
        <v>0</v>
      </c>
      <c r="BR206" s="27">
        <f t="shared" si="1746"/>
        <v>0</v>
      </c>
      <c r="BS206" s="27"/>
      <c r="BT206" s="27">
        <f t="shared" si="1747"/>
        <v>0</v>
      </c>
      <c r="BU206" s="27"/>
      <c r="BV206" s="27">
        <f t="shared" si="1748"/>
        <v>0</v>
      </c>
      <c r="BW206" s="27"/>
      <c r="BX206" s="27">
        <f t="shared" si="1749"/>
        <v>0</v>
      </c>
      <c r="BY206" s="27"/>
      <c r="BZ206" s="27">
        <f t="shared" si="1750"/>
        <v>0</v>
      </c>
      <c r="CA206" s="27"/>
      <c r="CB206" s="27">
        <f t="shared" si="1751"/>
        <v>0</v>
      </c>
      <c r="CC206" s="27"/>
      <c r="CD206" s="27">
        <f t="shared" si="1752"/>
        <v>0</v>
      </c>
      <c r="CE206" s="27"/>
      <c r="CF206" s="27">
        <f t="shared" si="1753"/>
        <v>0</v>
      </c>
      <c r="CG206" s="27"/>
      <c r="CH206" s="27">
        <f t="shared" si="1754"/>
        <v>0</v>
      </c>
      <c r="CI206" s="27"/>
      <c r="CJ206" s="27">
        <f t="shared" si="1755"/>
        <v>0</v>
      </c>
      <c r="CK206" s="27"/>
      <c r="CL206" s="27">
        <f t="shared" si="1756"/>
        <v>0</v>
      </c>
      <c r="CM206" s="27"/>
      <c r="CN206" s="27">
        <f t="shared" si="1757"/>
        <v>0</v>
      </c>
      <c r="CO206" s="27"/>
      <c r="CP206" s="27">
        <f t="shared" si="1758"/>
        <v>0</v>
      </c>
      <c r="CQ206" s="32"/>
      <c r="CR206" s="27">
        <f t="shared" si="1759"/>
        <v>0</v>
      </c>
      <c r="CS206" s="27"/>
      <c r="CT206" s="27">
        <f t="shared" si="1760"/>
        <v>0</v>
      </c>
      <c r="CU206" s="27"/>
      <c r="CV206" s="27">
        <f t="shared" si="1761"/>
        <v>0</v>
      </c>
      <c r="CW206" s="27"/>
      <c r="CX206" s="27">
        <f t="shared" si="1762"/>
        <v>0</v>
      </c>
      <c r="CY206" s="27"/>
      <c r="CZ206" s="27">
        <f t="shared" si="1763"/>
        <v>0</v>
      </c>
      <c r="DA206" s="27"/>
      <c r="DB206" s="27">
        <f t="shared" si="1764"/>
        <v>0</v>
      </c>
      <c r="DC206" s="27"/>
      <c r="DD206" s="27">
        <f t="shared" si="1765"/>
        <v>0</v>
      </c>
      <c r="DE206" s="27"/>
      <c r="DF206" s="27">
        <f t="shared" si="1766"/>
        <v>0</v>
      </c>
      <c r="DG206" s="27"/>
      <c r="DH206" s="27">
        <f t="shared" si="1767"/>
        <v>0</v>
      </c>
      <c r="DI206" s="27"/>
      <c r="DJ206" s="27">
        <f t="shared" si="1768"/>
        <v>0</v>
      </c>
      <c r="DK206" s="27"/>
      <c r="DL206" s="27">
        <f t="shared" si="1769"/>
        <v>0</v>
      </c>
      <c r="DM206" s="27"/>
      <c r="DN206" s="27">
        <f t="shared" si="1770"/>
        <v>0</v>
      </c>
      <c r="DO206" s="27"/>
      <c r="DP206" s="27">
        <f t="shared" si="1067"/>
        <v>0</v>
      </c>
      <c r="DQ206" s="27">
        <f t="shared" si="1771"/>
        <v>9</v>
      </c>
      <c r="DR206" s="27">
        <f t="shared" si="1771"/>
        <v>551732.26762266667</v>
      </c>
      <c r="DS206" s="38">
        <f>ROUND(DQ206*I206,0)</f>
        <v>9</v>
      </c>
      <c r="DT206" s="67">
        <f t="shared" si="1069"/>
        <v>1</v>
      </c>
    </row>
    <row r="207" spans="1:124" ht="15.75" customHeight="1" x14ac:dyDescent="0.25">
      <c r="A207" s="77">
        <v>23</v>
      </c>
      <c r="B207" s="55"/>
      <c r="C207" s="53" t="s">
        <v>332</v>
      </c>
      <c r="D207" s="79">
        <f t="shared" si="1072"/>
        <v>19063</v>
      </c>
      <c r="E207" s="80">
        <v>18530</v>
      </c>
      <c r="F207" s="80">
        <v>18715</v>
      </c>
      <c r="G207" s="56">
        <v>1.31</v>
      </c>
      <c r="H207" s="25">
        <v>1</v>
      </c>
      <c r="I207" s="26">
        <v>1</v>
      </c>
      <c r="J207" s="26"/>
      <c r="K207" s="24">
        <v>1.4</v>
      </c>
      <c r="L207" s="24">
        <v>1.68</v>
      </c>
      <c r="M207" s="24">
        <v>2.23</v>
      </c>
      <c r="N207" s="24">
        <v>2.57</v>
      </c>
      <c r="O207" s="34">
        <f t="shared" ref="O207:BZ207" si="1772">SUM(O208:O213)</f>
        <v>682</v>
      </c>
      <c r="P207" s="34">
        <f t="shared" si="1772"/>
        <v>22011778.733816665</v>
      </c>
      <c r="Q207" s="34">
        <f t="shared" si="1772"/>
        <v>0</v>
      </c>
      <c r="R207" s="34">
        <f t="shared" si="1772"/>
        <v>0</v>
      </c>
      <c r="S207" s="34">
        <v>0</v>
      </c>
      <c r="T207" s="34">
        <f t="shared" ref="T207" si="1773">SUM(T208:T213)</f>
        <v>0</v>
      </c>
      <c r="U207" s="34">
        <f t="shared" si="1772"/>
        <v>0</v>
      </c>
      <c r="V207" s="34">
        <f t="shared" si="1772"/>
        <v>0</v>
      </c>
      <c r="W207" s="34">
        <f t="shared" si="1772"/>
        <v>0</v>
      </c>
      <c r="X207" s="34">
        <f t="shared" si="1772"/>
        <v>0</v>
      </c>
      <c r="Y207" s="34">
        <f t="shared" si="1772"/>
        <v>284</v>
      </c>
      <c r="Z207" s="34">
        <f t="shared" si="1772"/>
        <v>10127464.056966668</v>
      </c>
      <c r="AA207" s="34">
        <f t="shared" si="1772"/>
        <v>0</v>
      </c>
      <c r="AB207" s="34">
        <f t="shared" si="1772"/>
        <v>0</v>
      </c>
      <c r="AC207" s="34">
        <f t="shared" si="1772"/>
        <v>0</v>
      </c>
      <c r="AD207" s="34">
        <f t="shared" si="1772"/>
        <v>0</v>
      </c>
      <c r="AE207" s="34">
        <f t="shared" si="1772"/>
        <v>0</v>
      </c>
      <c r="AF207" s="34">
        <f t="shared" si="1772"/>
        <v>0</v>
      </c>
      <c r="AG207" s="34">
        <f t="shared" si="1772"/>
        <v>136</v>
      </c>
      <c r="AH207" s="34">
        <f t="shared" si="1772"/>
        <v>5425946.219283333</v>
      </c>
      <c r="AI207" s="34">
        <f t="shared" si="1772"/>
        <v>5</v>
      </c>
      <c r="AJ207" s="34">
        <f t="shared" si="1772"/>
        <v>144924.344075</v>
      </c>
      <c r="AK207" s="34">
        <f t="shared" si="1772"/>
        <v>211</v>
      </c>
      <c r="AL207" s="34">
        <f t="shared" si="1772"/>
        <v>6757662.7236416675</v>
      </c>
      <c r="AM207" s="34">
        <f t="shared" si="1772"/>
        <v>12</v>
      </c>
      <c r="AN207" s="34">
        <f t="shared" si="1772"/>
        <v>303377.52445000003</v>
      </c>
      <c r="AO207" s="34">
        <f t="shared" si="1772"/>
        <v>643</v>
      </c>
      <c r="AP207" s="34">
        <f t="shared" si="1772"/>
        <v>26407034.619447999</v>
      </c>
      <c r="AQ207" s="34">
        <f t="shared" si="1772"/>
        <v>91</v>
      </c>
      <c r="AR207" s="34">
        <f t="shared" si="1772"/>
        <v>3339685.1309499997</v>
      </c>
      <c r="AS207" s="34">
        <f t="shared" si="1772"/>
        <v>199</v>
      </c>
      <c r="AT207" s="34">
        <f t="shared" si="1772"/>
        <v>8180036.2555239983</v>
      </c>
      <c r="AU207" s="34">
        <f t="shared" si="1772"/>
        <v>0</v>
      </c>
      <c r="AV207" s="34">
        <f t="shared" si="1772"/>
        <v>0</v>
      </c>
      <c r="AW207" s="34">
        <f t="shared" si="1772"/>
        <v>0</v>
      </c>
      <c r="AX207" s="34">
        <f t="shared" si="1772"/>
        <v>0</v>
      </c>
      <c r="AY207" s="34">
        <f t="shared" si="1772"/>
        <v>0</v>
      </c>
      <c r="AZ207" s="34">
        <f t="shared" si="1772"/>
        <v>0</v>
      </c>
      <c r="BA207" s="34">
        <f t="shared" si="1772"/>
        <v>81</v>
      </c>
      <c r="BB207" s="34">
        <f t="shared" si="1772"/>
        <v>3224344.19734</v>
      </c>
      <c r="BC207" s="34">
        <f t="shared" si="1772"/>
        <v>0</v>
      </c>
      <c r="BD207" s="34">
        <f t="shared" si="1772"/>
        <v>0</v>
      </c>
      <c r="BE207" s="34">
        <f t="shared" si="1772"/>
        <v>0</v>
      </c>
      <c r="BF207" s="34">
        <f t="shared" si="1772"/>
        <v>0</v>
      </c>
      <c r="BG207" s="34">
        <f t="shared" si="1772"/>
        <v>0</v>
      </c>
      <c r="BH207" s="34">
        <f t="shared" si="1772"/>
        <v>0</v>
      </c>
      <c r="BI207" s="34">
        <f t="shared" si="1772"/>
        <v>0</v>
      </c>
      <c r="BJ207" s="34">
        <f t="shared" si="1772"/>
        <v>0</v>
      </c>
      <c r="BK207" s="34">
        <f t="shared" si="1772"/>
        <v>322</v>
      </c>
      <c r="BL207" s="34">
        <f t="shared" si="1772"/>
        <v>10925856.193174999</v>
      </c>
      <c r="BM207" s="34">
        <f t="shared" si="1772"/>
        <v>513</v>
      </c>
      <c r="BN207" s="34">
        <f t="shared" si="1772"/>
        <v>17327240.680143338</v>
      </c>
      <c r="BO207" s="34">
        <f t="shared" si="1772"/>
        <v>203</v>
      </c>
      <c r="BP207" s="34">
        <f t="shared" si="1772"/>
        <v>7738521.4488400016</v>
      </c>
      <c r="BQ207" s="34">
        <f t="shared" si="1772"/>
        <v>651</v>
      </c>
      <c r="BR207" s="34">
        <f t="shared" si="1772"/>
        <v>29926556.714039996</v>
      </c>
      <c r="BS207" s="34">
        <f t="shared" si="1772"/>
        <v>652</v>
      </c>
      <c r="BT207" s="34">
        <f t="shared" si="1772"/>
        <v>20652965.245033331</v>
      </c>
      <c r="BU207" s="34">
        <f t="shared" si="1772"/>
        <v>22</v>
      </c>
      <c r="BV207" s="34">
        <f t="shared" si="1772"/>
        <v>509184.7403066667</v>
      </c>
      <c r="BW207" s="34">
        <f t="shared" si="1772"/>
        <v>33</v>
      </c>
      <c r="BX207" s="34">
        <f t="shared" si="1772"/>
        <v>1202722.6302</v>
      </c>
      <c r="BY207" s="34">
        <f t="shared" si="1772"/>
        <v>0</v>
      </c>
      <c r="BZ207" s="34">
        <f t="shared" si="1772"/>
        <v>0</v>
      </c>
      <c r="CA207" s="34">
        <f t="shared" ref="CA207:DS207" si="1774">SUM(CA208:CA213)</f>
        <v>777</v>
      </c>
      <c r="CB207" s="34">
        <f t="shared" si="1774"/>
        <v>29817176.806899995</v>
      </c>
      <c r="CC207" s="34">
        <f t="shared" si="1774"/>
        <v>24</v>
      </c>
      <c r="CD207" s="34">
        <f t="shared" si="1774"/>
        <v>879410.0952000001</v>
      </c>
      <c r="CE207" s="34">
        <f t="shared" si="1774"/>
        <v>0</v>
      </c>
      <c r="CF207" s="34">
        <f t="shared" si="1774"/>
        <v>0</v>
      </c>
      <c r="CG207" s="34">
        <f t="shared" si="1774"/>
        <v>24</v>
      </c>
      <c r="CH207" s="34">
        <f t="shared" si="1774"/>
        <v>600068.06496000011</v>
      </c>
      <c r="CI207" s="34">
        <f t="shared" si="1774"/>
        <v>104</v>
      </c>
      <c r="CJ207" s="34">
        <f t="shared" si="1774"/>
        <v>2590770.0582399997</v>
      </c>
      <c r="CK207" s="34">
        <f t="shared" si="1774"/>
        <v>250</v>
      </c>
      <c r="CL207" s="34">
        <f t="shared" si="1774"/>
        <v>8341313.3923000013</v>
      </c>
      <c r="CM207" s="34">
        <f t="shared" si="1774"/>
        <v>445</v>
      </c>
      <c r="CN207" s="34">
        <f t="shared" si="1774"/>
        <v>17993312.716855001</v>
      </c>
      <c r="CO207" s="34">
        <f t="shared" si="1774"/>
        <v>140</v>
      </c>
      <c r="CP207" s="34">
        <f t="shared" si="1774"/>
        <v>6451735.3587959995</v>
      </c>
      <c r="CQ207" s="47">
        <f t="shared" si="1774"/>
        <v>121</v>
      </c>
      <c r="CR207" s="34">
        <f t="shared" si="1774"/>
        <v>4588424.6526999995</v>
      </c>
      <c r="CS207" s="34">
        <f t="shared" si="1774"/>
        <v>66</v>
      </c>
      <c r="CT207" s="34">
        <f t="shared" si="1774"/>
        <v>2930527.9364479999</v>
      </c>
      <c r="CU207" s="34">
        <f t="shared" si="1774"/>
        <v>120</v>
      </c>
      <c r="CV207" s="34">
        <f t="shared" si="1774"/>
        <v>4673040.3795600003</v>
      </c>
      <c r="CW207" s="34">
        <f t="shared" si="1774"/>
        <v>157</v>
      </c>
      <c r="CX207" s="34">
        <f t="shared" si="1774"/>
        <v>7216250.5436490001</v>
      </c>
      <c r="CY207" s="34">
        <f t="shared" si="1774"/>
        <v>201</v>
      </c>
      <c r="CZ207" s="34">
        <f t="shared" si="1774"/>
        <v>9212235.4740920011</v>
      </c>
      <c r="DA207" s="34">
        <f t="shared" si="1774"/>
        <v>182</v>
      </c>
      <c r="DB207" s="34">
        <f t="shared" si="1774"/>
        <v>8365904.4869819991</v>
      </c>
      <c r="DC207" s="34">
        <f t="shared" si="1774"/>
        <v>309</v>
      </c>
      <c r="DD207" s="34">
        <f t="shared" si="1774"/>
        <v>11690089.096699998</v>
      </c>
      <c r="DE207" s="34">
        <f t="shared" si="1774"/>
        <v>97</v>
      </c>
      <c r="DF207" s="34">
        <f t="shared" si="1774"/>
        <v>3519104.1372783333</v>
      </c>
      <c r="DG207" s="34">
        <f t="shared" si="1774"/>
        <v>27</v>
      </c>
      <c r="DH207" s="34">
        <f t="shared" si="1774"/>
        <v>1298714.24025</v>
      </c>
      <c r="DI207" s="34">
        <f t="shared" si="1774"/>
        <v>79</v>
      </c>
      <c r="DJ207" s="34">
        <f t="shared" si="1774"/>
        <v>3744813.7822199995</v>
      </c>
      <c r="DK207" s="34">
        <f t="shared" si="1774"/>
        <v>25</v>
      </c>
      <c r="DL207" s="34">
        <f t="shared" si="1774"/>
        <v>1612669.9292812501</v>
      </c>
      <c r="DM207" s="34">
        <f t="shared" si="1774"/>
        <v>77</v>
      </c>
      <c r="DN207" s="34">
        <f t="shared" si="1774"/>
        <v>5638155.4170462489</v>
      </c>
      <c r="DO207" s="34">
        <f t="shared" si="1774"/>
        <v>0</v>
      </c>
      <c r="DP207" s="34">
        <f t="shared" si="1774"/>
        <v>0</v>
      </c>
      <c r="DQ207" s="34">
        <f t="shared" si="1774"/>
        <v>7965</v>
      </c>
      <c r="DR207" s="34">
        <f t="shared" si="1774"/>
        <v>305369018.02669156</v>
      </c>
      <c r="DS207" s="34">
        <f t="shared" si="1774"/>
        <v>7965</v>
      </c>
      <c r="DT207" s="54">
        <f t="shared" si="1069"/>
        <v>1</v>
      </c>
    </row>
    <row r="208" spans="1:124" ht="15.75" customHeight="1" x14ac:dyDescent="0.25">
      <c r="A208" s="77"/>
      <c r="B208" s="35">
        <v>172</v>
      </c>
      <c r="C208" s="23" t="s">
        <v>333</v>
      </c>
      <c r="D208" s="79">
        <f t="shared" si="1072"/>
        <v>19063</v>
      </c>
      <c r="E208" s="80">
        <v>18530</v>
      </c>
      <c r="F208" s="80">
        <v>18715</v>
      </c>
      <c r="G208" s="36">
        <v>0.85</v>
      </c>
      <c r="H208" s="25">
        <v>1</v>
      </c>
      <c r="I208" s="26">
        <v>1</v>
      </c>
      <c r="J208" s="26"/>
      <c r="K208" s="24">
        <v>1.4</v>
      </c>
      <c r="L208" s="24">
        <v>1.68</v>
      </c>
      <c r="M208" s="24">
        <v>2.23</v>
      </c>
      <c r="N208" s="24">
        <v>2.57</v>
      </c>
      <c r="O208" s="27">
        <v>44</v>
      </c>
      <c r="P208" s="27">
        <f t="shared" ref="P208:P213" si="1775">(O208/12*5*$D208*$G208*$H208*$K208*P$11)+(O208/12*4*$E208*$G208*$I208*$K208*P$12)+(O208/12*3*$F208*$G208*$I208*$K208*P$12)</f>
        <v>1045278.6061666666</v>
      </c>
      <c r="Q208" s="27">
        <v>0</v>
      </c>
      <c r="R208" s="27">
        <f t="shared" ref="R208:R213" si="1776">(Q208/12*5*$D208*$G208*$H208*$K208*R$11)+(Q208/12*4*$E208*$G208*$I208*$K208*R$12)+(Q208/12*3*$F208*$G208*$I208*$K208*R$12)</f>
        <v>0</v>
      </c>
      <c r="S208" s="27">
        <v>0</v>
      </c>
      <c r="T208" s="27">
        <f t="shared" ref="T208:T213" si="1777">(S208/12*5*$D208*$G208*$H208*$K208*T$11)+(S208/12*4*$E208*$G208*$I208*$K208*T$12)+(S208/12*3*$F208*$G208*$I208*$K208*T$12)</f>
        <v>0</v>
      </c>
      <c r="U208" s="27"/>
      <c r="V208" s="27">
        <f t="shared" ref="V208:V213" si="1778">(U208/12*5*$D208*$G208*$H208*$K208*V$11)+(U208/12*4*$E208*$G208*$I208*$K208*V$12)+(U208/12*3*$F208*$G208*$I208*$K208*V$12)</f>
        <v>0</v>
      </c>
      <c r="W208" s="27">
        <v>0</v>
      </c>
      <c r="X208" s="27">
        <f t="shared" ref="X208:X213" si="1779">(W208/12*5*$D208*$G208*$H208*$K208*X$11)+(W208/12*4*$E208*$G208*$I208*$K208*X$12)+(W208/12*3*$F208*$G208*$I208*$K208*X$12)</f>
        <v>0</v>
      </c>
      <c r="Y208" s="27">
        <v>0</v>
      </c>
      <c r="Z208" s="27">
        <f t="shared" ref="Z208:Z213" si="1780">(Y208/12*5*$D208*$G208*$H208*$K208*Z$11)+(Y208/12*4*$E208*$G208*$I208*$K208*Z$12)+(Y208/12*3*$F208*$G208*$I208*$K208*Z$12)</f>
        <v>0</v>
      </c>
      <c r="AA208" s="27">
        <v>0</v>
      </c>
      <c r="AB208" s="27">
        <f t="shared" ref="AB208:AB213" si="1781">(AA208/12*5*$D208*$G208*$H208*$K208*AB$11)+(AA208/12*4*$E208*$G208*$I208*$K208*AB$12)+(AA208/12*3*$F208*$G208*$I208*$K208*AB$12)</f>
        <v>0</v>
      </c>
      <c r="AC208" s="27">
        <v>0</v>
      </c>
      <c r="AD208" s="27">
        <f t="shared" ref="AD208:AD213" si="1782">(AC208/12*5*$D208*$G208*$H208*$K208*AD$11)+(AC208/12*4*$E208*$G208*$I208*$K208*AD$12)+(AC208/12*3*$F208*$G208*$I208*$K208*AD$12)</f>
        <v>0</v>
      </c>
      <c r="AE208" s="27">
        <v>0</v>
      </c>
      <c r="AF208" s="27">
        <f t="shared" ref="AF208:AF213" si="1783">(AE208/12*5*$D208*$G208*$H208*$K208*AF$11)+(AE208/12*4*$E208*$G208*$I208*$K208*AF$12)+(AE208/12*3*$F208*$G208*$I208*$K208*AF$12)</f>
        <v>0</v>
      </c>
      <c r="AG208" s="27">
        <v>3</v>
      </c>
      <c r="AH208" s="27">
        <f t="shared" ref="AH208:AH213" si="1784">(AG208/12*5*$D208*$G208*$H208*$K208*AH$11)+(AG208/12*4*$E208*$G208*$I208*$K208*AH$12)+(AG208/12*3*$F208*$G208*$I208*$K208*AH$12)</f>
        <v>71268.995874999993</v>
      </c>
      <c r="AI208" s="27"/>
      <c r="AJ208" s="27">
        <f t="shared" ref="AJ208:AJ213" si="1785">(AI208/12*5*$D208*$G208*$H208*$K208*AJ$11)+(AI208/12*4*$E208*$G208*$I208*$K208*AJ$12)+(AI208/12*3*$F208*$G208*$I208*$K208*AJ$12)</f>
        <v>0</v>
      </c>
      <c r="AK208" s="27">
        <v>2</v>
      </c>
      <c r="AL208" s="27">
        <f t="shared" ref="AL208:AL213" si="1786">(AK208/12*5*$D208*$G208*$H208*$K208*AL$11)+(AK208/12*4*$E208*$G208*$I208*$K208*AL$12)+(AK208/12*3*$F208*$G208*$I208*$K208*AL$12)</f>
        <v>40455.071416666658</v>
      </c>
      <c r="AM208" s="30">
        <v>0</v>
      </c>
      <c r="AN208" s="27">
        <f t="shared" ref="AN208:AN213" si="1787">(AM208/12*5*$D208*$G208*$H208*$K208*AN$11)+(AM208/12*4*$E208*$G208*$I208*$K208*AN$12)+(AM208/12*3*$F208*$G208*$I208*$K208*AN$12)</f>
        <v>0</v>
      </c>
      <c r="AO208" s="31">
        <v>2</v>
      </c>
      <c r="AP208" s="27">
        <f t="shared" ref="AP208:AP213" si="1788">(AO208/12*5*$D208*$G208*$H208*$L208*AP$11)+(AO208/12*4*$E208*$G208*$I208*$L208*AP$12)+(AO208/12*3*$F208*$G208*$I208*$L208*AP$12)</f>
        <v>54919.085479999994</v>
      </c>
      <c r="AQ208" s="27">
        <v>1</v>
      </c>
      <c r="AR208" s="27">
        <f t="shared" ref="AR208:AR213" si="1789">(AQ208/12*5*$D208*$G208*$H208*$L208*AR$11)+(AQ208/12*4*$E208*$G208*$I208*$L208*AR$12)+(AQ208/12*3*$F208*$G208*$I208*$L208*AR$12)</f>
        <v>24273.042849999998</v>
      </c>
      <c r="AS208" s="27"/>
      <c r="AT208" s="27">
        <f t="shared" ref="AT208:AT213" si="1790">(AS208/12*5*$D208*$G208*$H208*$L208*AT$11)+(AS208/12*4*$E208*$G208*$I208*$L208*AT$12)+(AS208/12*3*$F208*$G208*$I208*$L208*AT$13)</f>
        <v>0</v>
      </c>
      <c r="AU208" s="27">
        <v>0</v>
      </c>
      <c r="AV208" s="27">
        <f t="shared" ref="AV208:AV213" si="1791">(AU208/12*5*$D208*$G208*$H208*$L208*AV$11)+(AU208/12*4*$E208*$G208*$I208*$L208*AV$12)+(AU208/12*3*$F208*$G208*$I208*$L208*AV$12)</f>
        <v>0</v>
      </c>
      <c r="AW208" s="27"/>
      <c r="AX208" s="27">
        <f t="shared" ref="AX208:AX213" si="1792">(AW208/12*5*$D208*$G208*$H208*$K208*AX$11)+(AW208/12*4*$E208*$G208*$I208*$K208*AX$12)+(AW208/12*3*$F208*$G208*$I208*$K208*AX$12)</f>
        <v>0</v>
      </c>
      <c r="AY208" s="27"/>
      <c r="AZ208" s="27">
        <f t="shared" ref="AZ208:AZ213" si="1793">(AY208/12*5*$D208*$G208*$H208*$K208*AZ$11)+(AY208/12*4*$E208*$G208*$I208*$K208*AZ$12)+(AY208/12*3*$F208*$G208*$I208*$K208*AZ$12)</f>
        <v>0</v>
      </c>
      <c r="BA208" s="27"/>
      <c r="BB208" s="27">
        <f t="shared" ref="BB208:BB213" si="1794">(BA208/12*5*$D208*$G208*$H208*$L208*BB$11)+(BA208/12*4*$E208*$G208*$I208*$L208*BB$12)+(BA208/12*3*$F208*$G208*$I208*$L208*BB$12)</f>
        <v>0</v>
      </c>
      <c r="BC208" s="27">
        <v>0</v>
      </c>
      <c r="BD208" s="27">
        <f t="shared" ref="BD208:BD213" si="1795">(BC208/12*5*$D208*$G208*$H208*$K208*BD$11)+(BC208/12*4*$E208*$G208*$I208*$K208*BD$12)+(BC208/12*3*$F208*$G208*$I208*$K208*BD$12)</f>
        <v>0</v>
      </c>
      <c r="BE208" s="27">
        <v>0</v>
      </c>
      <c r="BF208" s="27">
        <f t="shared" ref="BF208:BF213" si="1796">(BE208/12*5*$D208*$G208*$H208*$K208*BF$11)+(BE208/12*4*$E208*$G208*$I208*$K208*BF$12)+(BE208/12*3*$F208*$G208*$I208*$K208*BF$12)</f>
        <v>0</v>
      </c>
      <c r="BG208" s="27">
        <v>0</v>
      </c>
      <c r="BH208" s="27">
        <f t="shared" ref="BH208:BH213" si="1797">(BG208/12*5*$D208*$G208*$H208*$K208*BH$11)+(BG208/12*4*$E208*$G208*$I208*$K208*BH$12)+(BG208/12*3*$F208*$G208*$I208*$K208*BH$12)</f>
        <v>0</v>
      </c>
      <c r="BI208" s="27">
        <v>0</v>
      </c>
      <c r="BJ208" s="27">
        <f t="shared" ref="BJ208:BJ213" si="1798">(BI208/12*5*$D208*$G208*$H208*$L208*BJ$11)+(BI208/12*4*$E208*$G208*$I208*$L208*BJ$12)+(BI208/12*3*$F208*$G208*$I208*$L208*BJ$12)</f>
        <v>0</v>
      </c>
      <c r="BK208" s="27">
        <v>2</v>
      </c>
      <c r="BL208" s="27">
        <f t="shared" ref="BL208:BL213" si="1799">(BK208/12*5*$D208*$G208*$H208*$K208*BL$11)+(BK208/12*4*$E208*$G208*$I208*$K208*BL$12)+(BK208/12*3*$F208*$G208*$I208*$K208*BL$12)</f>
        <v>47834.034324999993</v>
      </c>
      <c r="BM208" s="27">
        <v>10</v>
      </c>
      <c r="BN208" s="27">
        <f t="shared" ref="BN208" si="1800">(BM208/12*5*$D208*$G208*$H208*$K208*BN$11)+(BM208/12*4*$E208*$G208*$I208*$K208*BN$12)+(BM208/12*3*$F208*$G208*$I208*$K208*BN$12)</f>
        <v>228829.52283333332</v>
      </c>
      <c r="BO208" s="37"/>
      <c r="BP208" s="27">
        <f t="shared" ref="BP208:BP213" si="1801">(BO208/12*5*$D208*$G208*$H208*$L208*BP$11)+(BO208/12*4*$E208*$G208*$I208*$L208*BP$12)+(BO208/12*3*$F208*$G208*$I208*$L208*BP$12)</f>
        <v>0</v>
      </c>
      <c r="BQ208" s="27">
        <v>0</v>
      </c>
      <c r="BR208" s="27">
        <f t="shared" ref="BR208:BR213" si="1802">(BQ208/12*5*$D208*$G208*$H208*$L208*BR$11)+(BQ208/12*4*$E208*$G208*$I208*$L208*BR$12)+(BQ208/12*3*$F208*$G208*$I208*$L208*BR$12)</f>
        <v>0</v>
      </c>
      <c r="BS208" s="27">
        <v>0</v>
      </c>
      <c r="BT208" s="27">
        <f t="shared" ref="BT208:BT213" si="1803">(BS208/12*5*$D208*$G208*$H208*$K208*BT$11)+(BS208/12*4*$E208*$G208*$I208*$K208*BT$12)+(BS208/12*3*$F208*$G208*$I208*$K208*BT$12)</f>
        <v>0</v>
      </c>
      <c r="BU208" s="27">
        <v>2</v>
      </c>
      <c r="BV208" s="27">
        <f t="shared" ref="BV208:BV213" si="1804">(BU208/12*5*$D208*$G208*$H208*$K208*BV$11)+(BU208/12*4*$E208*$G208*$I208*$K208*BV$12)+(BU208/12*3*$F208*$G208*$I208*$K208*BV$12)</f>
        <v>33733.985133333328</v>
      </c>
      <c r="BW208" s="27">
        <v>0</v>
      </c>
      <c r="BX208" s="27">
        <f t="shared" ref="BX208:BX213" si="1805">(BW208/12*5*$D208*$G208*$H208*$L208*BX$11)+(BW208/12*4*$E208*$G208*$I208*$L208*BX$12)+(BW208/12*3*$F208*$G208*$I208*$L208*BX$12)</f>
        <v>0</v>
      </c>
      <c r="BY208" s="27"/>
      <c r="BZ208" s="27">
        <f t="shared" ref="BZ208:BZ213" si="1806">(BY208/12*5*$D208*$G208*$H208*$L208*BZ$11)+(BY208/12*4*$E208*$G208*$I208*$L208*BZ$12)+(BY208/12*3*$F208*$G208*$I208*$L208*BZ$12)</f>
        <v>0</v>
      </c>
      <c r="CA208" s="27"/>
      <c r="CB208" s="27">
        <f t="shared" ref="CB208:CB213" si="1807">(CA208/12*5*$D208*$G208*$H208*$K208*CB$11)+(CA208/12*4*$E208*$G208*$I208*$K208*CB$12)+(CA208/12*3*$F208*$G208*$I208*$K208*CB$12)</f>
        <v>0</v>
      </c>
      <c r="CC208" s="27">
        <v>0</v>
      </c>
      <c r="CD208" s="27">
        <f t="shared" ref="CD208:CD213" si="1808">(CC208/12*5*$D208*$G208*$H208*$L208*CD$11)+(CC208/12*4*$E208*$G208*$I208*$L208*CD$12)+(CC208/12*3*$F208*$G208*$I208*$L208*CD$12)</f>
        <v>0</v>
      </c>
      <c r="CE208" s="27">
        <v>0</v>
      </c>
      <c r="CF208" s="27">
        <f t="shared" ref="CF208:CF213" si="1809">(CE208/12*5*$D208*$G208*$H208*$K208*CF$11)+(CE208/12*4*$E208*$G208*$I208*$K208*CF$12)+(CE208/12*3*$F208*$G208*$I208*$K208*CF$12)</f>
        <v>0</v>
      </c>
      <c r="CG208" s="27"/>
      <c r="CH208" s="27">
        <f t="shared" ref="CH208:CH213" si="1810">(CG208/12*5*$D208*$G208*$H208*$K208*CH$11)+(CG208/12*4*$E208*$G208*$I208*$K208*CH$12)+(CG208/12*3*$F208*$G208*$I208*$K208*CH$12)</f>
        <v>0</v>
      </c>
      <c r="CI208" s="27"/>
      <c r="CJ208" s="27">
        <f t="shared" ref="CJ208:CJ213" si="1811">(CI208/12*5*$D208*$G208*$H208*$K208*CJ$11)+(CI208/12*4*$E208*$G208*$I208*$K208*CJ$12)+(CI208/12*3*$F208*$G208*$I208*$K208*CJ$12)</f>
        <v>0</v>
      </c>
      <c r="CK208" s="27">
        <v>3</v>
      </c>
      <c r="CL208" s="27">
        <f t="shared" ref="CL208:CL213" si="1812">(CK208/12*5*$D208*$G208*$H208*$K208*CL$11)+(CK208/12*4*$E208*$G208*$I208*$K208*CL$12)+(CK208/12*3*$F208*$G208*$I208*$K208*CL$12)</f>
        <v>66774.499750000003</v>
      </c>
      <c r="CM208" s="27"/>
      <c r="CN208" s="27">
        <f t="shared" ref="CN208:CN213" si="1813">(CM208/12*5*$D208*$G208*$H208*$L208*CN$11)+(CM208/12*4*$E208*$G208*$I208*$L208*CN$12)+(CM208/12*3*$F208*$G208*$I208*$L208*CN$12)</f>
        <v>0</v>
      </c>
      <c r="CO208" s="27">
        <v>1</v>
      </c>
      <c r="CP208" s="27">
        <f t="shared" ref="CP208:CP213" si="1814">(CO208/12*5*$D208*$G208*$H208*$L208*CP$11)+(CO208/12*4*$E208*$G208*$I208*$L208*CP$12)+(CO208/12*3*$F208*$G208*$I208*$L208*CP$12)</f>
        <v>31294.082714999997</v>
      </c>
      <c r="CQ208" s="32"/>
      <c r="CR208" s="27">
        <f t="shared" ref="CR208:CR213" si="1815">(CQ208/12*5*$D208*$G208*$H208*$K208*CR$11)+(CQ208/12*4*$E208*$G208*$I208*$K208*CR$12)+(CQ208/12*3*$F208*$G208*$I208*$K208*CR$12)</f>
        <v>0</v>
      </c>
      <c r="CS208" s="27"/>
      <c r="CT208" s="27">
        <f t="shared" ref="CT208:CT213" si="1816">(CS208/12*5*$D208*$G208*$H208*$L208*CT$11)+(CS208/12*4*$E208*$G208*$I208*$L208*CT$12)+(CS208/12*3*$F208*$G208*$I208*$L208*CT$12)</f>
        <v>0</v>
      </c>
      <c r="CU208" s="27"/>
      <c r="CV208" s="27">
        <f t="shared" ref="CV208:CV213" si="1817">(CU208/12*5*$D208*$G208*$H208*$L208*CV$11)+(CU208/12*4*$E208*$G208*$I208*$L208*CV$12)+(CU208/12*3*$F208*$G208*$I208*$L208*CV$12)</f>
        <v>0</v>
      </c>
      <c r="CW208" s="27"/>
      <c r="CX208" s="27">
        <f t="shared" ref="CX208:CX213" si="1818">(CW208/12*5*$D208*$G208*$H208*$L208*CX$11)+(CW208/12*4*$E208*$G208*$I208*$L208*CX$12)+(CW208/12*3*$F208*$G208*$I208*$L208*CX$12)</f>
        <v>0</v>
      </c>
      <c r="CY208" s="27">
        <v>5</v>
      </c>
      <c r="CZ208" s="27">
        <f t="shared" ref="CZ208:CZ213" si="1819">(CY208/12*5*$D208*$G208*$H208*$L208*CZ$11)+(CY208/12*4*$E208*$G208*$I208*$L208*CZ$12)+(CY208/12*3*$F208*$G208*$I208*$L208*CZ$12)</f>
        <v>152931.52910000001</v>
      </c>
      <c r="DA208" s="27"/>
      <c r="DB208" s="27">
        <f t="shared" ref="DB208:DB213" si="1820">(DA208/12*5*$D208*$G208*$H208*$L208*DB$11)+(DA208/12*4*$E208*$G208*$I208*$L208*DB$12)+(DA208/12*3*$F208*$G208*$I208*$L208*DB$12)</f>
        <v>0</v>
      </c>
      <c r="DC208" s="27"/>
      <c r="DD208" s="27">
        <f t="shared" ref="DD208:DD213" si="1821">(DC208/12*5*$D208*$G208*$H208*$K208*DD$11)+(DC208/12*4*$E208*$G208*$I208*$K208*DD$12)+(DC208/12*3*$F208*$G208*$I208*$K208*DD$12)</f>
        <v>0</v>
      </c>
      <c r="DE208" s="27">
        <v>18</v>
      </c>
      <c r="DF208" s="27">
        <f t="shared" ref="DF208:DF213" si="1822">(DE208/12*5*$D208*$G208*$H208*$K208*DF$11)+(DE208/12*4*$E208*$G208*$I208*$K208*DF$12)+(DE208/12*3*$F208*$G208*$I208*$K208*DF$12)</f>
        <v>468560.55434999999</v>
      </c>
      <c r="DG208" s="27"/>
      <c r="DH208" s="27">
        <f t="shared" ref="DH208:DH213" si="1823">(DG208/12*5*$D208*$G208*$H208*$L208*DH$11)+(DG208/12*4*$E208*$G208*$I208*$L208*DH$12)+(DG208/12*3*$F208*$G208*$I208*$L208*DH$12)</f>
        <v>0</v>
      </c>
      <c r="DI208" s="27"/>
      <c r="DJ208" s="27">
        <f t="shared" ref="DJ208:DJ213" si="1824">(DI208/12*5*$D208*$G208*$H208*$L208*DJ$11)+(DI208/12*4*$E208*$G208*$I208*$L208*DJ$12)+(DI208/12*3*$F208*$G208*$I208*$L208*DJ$12)</f>
        <v>0</v>
      </c>
      <c r="DK208" s="27"/>
      <c r="DL208" s="27">
        <f t="shared" ref="DL208:DL213" si="1825">(DK208/12*5*$D208*$G208*$H208*$M208*DL$11)+(DK208/12*4*$E208*$G208*$I208*$M208*DL$12)+(DK208/12*3*$F208*$G208*$I208*$M208*DL$12)</f>
        <v>0</v>
      </c>
      <c r="DM208" s="27"/>
      <c r="DN208" s="27">
        <f t="shared" si="1770"/>
        <v>0</v>
      </c>
      <c r="DO208" s="27"/>
      <c r="DP208" s="27">
        <f t="shared" ref="DP208:DP271" si="1826">(DO208*$D208*$G208*$H208*$L208*DP$11)</f>
        <v>0</v>
      </c>
      <c r="DQ208" s="27">
        <f t="shared" ref="DQ208:DR213" si="1827">SUM(O208,Q208,S208,U208,W208,Y208,AA208,AC208,AE208,AG208,AI208,AK208,AM208,AO208,AQ208,AS208,AU208,AW208,AY208,BA208,BC208,BE208,BG208,BI208,BK208,BM208,BO208,BQ208,BS208,BU208,BW208,BY208,CA208,CC208,CE208,CG208,CI208,CK208,CM208,CO208,CQ208,CS208,CU208,CW208,CY208,DA208,DC208,DE208,DG208,DI208,DK208,DM208,DO208)</f>
        <v>93</v>
      </c>
      <c r="DR208" s="27">
        <f t="shared" si="1827"/>
        <v>2266153.009995</v>
      </c>
      <c r="DS208" s="38">
        <f t="shared" ref="DS208:DS213" si="1828">ROUND(DQ208*I208,0)</f>
        <v>93</v>
      </c>
      <c r="DT208" s="67">
        <f t="shared" ref="DT208:DT271" si="1829">SUM(DS208/DQ208)</f>
        <v>1</v>
      </c>
    </row>
    <row r="209" spans="1:124" ht="45" customHeight="1" x14ac:dyDescent="0.25">
      <c r="A209" s="77"/>
      <c r="B209" s="35">
        <v>173</v>
      </c>
      <c r="C209" s="23" t="s">
        <v>334</v>
      </c>
      <c r="D209" s="79">
        <f t="shared" si="1072"/>
        <v>19063</v>
      </c>
      <c r="E209" s="80">
        <v>18530</v>
      </c>
      <c r="F209" s="80">
        <v>18715</v>
      </c>
      <c r="G209" s="36">
        <v>2.48</v>
      </c>
      <c r="H209" s="25">
        <v>1</v>
      </c>
      <c r="I209" s="26">
        <v>1</v>
      </c>
      <c r="J209" s="26"/>
      <c r="K209" s="24">
        <v>1.4</v>
      </c>
      <c r="L209" s="24">
        <v>1.68</v>
      </c>
      <c r="M209" s="24">
        <v>2.23</v>
      </c>
      <c r="N209" s="24">
        <v>2.57</v>
      </c>
      <c r="O209" s="27">
        <v>6</v>
      </c>
      <c r="P209" s="27">
        <f t="shared" si="1775"/>
        <v>415875.55239999999</v>
      </c>
      <c r="Q209" s="27">
        <v>0</v>
      </c>
      <c r="R209" s="27">
        <f t="shared" si="1776"/>
        <v>0</v>
      </c>
      <c r="S209" s="27"/>
      <c r="T209" s="27">
        <f t="shared" si="1777"/>
        <v>0</v>
      </c>
      <c r="U209" s="27"/>
      <c r="V209" s="27">
        <f t="shared" si="1778"/>
        <v>0</v>
      </c>
      <c r="W209" s="27"/>
      <c r="X209" s="27">
        <f t="shared" si="1779"/>
        <v>0</v>
      </c>
      <c r="Y209" s="27">
        <v>0</v>
      </c>
      <c r="Z209" s="27">
        <f t="shared" si="1780"/>
        <v>0</v>
      </c>
      <c r="AA209" s="27"/>
      <c r="AB209" s="27">
        <f t="shared" si="1781"/>
        <v>0</v>
      </c>
      <c r="AC209" s="27"/>
      <c r="AD209" s="27">
        <f t="shared" si="1782"/>
        <v>0</v>
      </c>
      <c r="AE209" s="27">
        <v>0</v>
      </c>
      <c r="AF209" s="27">
        <f t="shared" si="1783"/>
        <v>0</v>
      </c>
      <c r="AG209" s="27">
        <v>20</v>
      </c>
      <c r="AH209" s="27">
        <f t="shared" si="1784"/>
        <v>1386251.8413333334</v>
      </c>
      <c r="AI209" s="27"/>
      <c r="AJ209" s="27">
        <f t="shared" si="1785"/>
        <v>0</v>
      </c>
      <c r="AK209" s="27">
        <v>14</v>
      </c>
      <c r="AL209" s="27">
        <f t="shared" si="1786"/>
        <v>826235.34093333338</v>
      </c>
      <c r="AM209" s="30">
        <v>0</v>
      </c>
      <c r="AN209" s="27">
        <f t="shared" si="1787"/>
        <v>0</v>
      </c>
      <c r="AO209" s="31">
        <v>3</v>
      </c>
      <c r="AP209" s="27">
        <f t="shared" si="1788"/>
        <v>240351.76233600001</v>
      </c>
      <c r="AQ209" s="27"/>
      <c r="AR209" s="27">
        <f t="shared" si="1789"/>
        <v>0</v>
      </c>
      <c r="AS209" s="27"/>
      <c r="AT209" s="27">
        <f t="shared" si="1790"/>
        <v>0</v>
      </c>
      <c r="AU209" s="27"/>
      <c r="AV209" s="27">
        <f t="shared" si="1791"/>
        <v>0</v>
      </c>
      <c r="AW209" s="27"/>
      <c r="AX209" s="27">
        <f t="shared" si="1792"/>
        <v>0</v>
      </c>
      <c r="AY209" s="27"/>
      <c r="AZ209" s="27">
        <f t="shared" si="1793"/>
        <v>0</v>
      </c>
      <c r="BA209" s="27"/>
      <c r="BB209" s="27">
        <f t="shared" si="1794"/>
        <v>0</v>
      </c>
      <c r="BC209" s="27"/>
      <c r="BD209" s="27">
        <f t="shared" si="1795"/>
        <v>0</v>
      </c>
      <c r="BE209" s="27"/>
      <c r="BF209" s="27">
        <f t="shared" si="1796"/>
        <v>0</v>
      </c>
      <c r="BG209" s="27"/>
      <c r="BH209" s="27">
        <f t="shared" si="1797"/>
        <v>0</v>
      </c>
      <c r="BI209" s="27"/>
      <c r="BJ209" s="27">
        <f t="shared" si="1798"/>
        <v>0</v>
      </c>
      <c r="BK209" s="27">
        <v>0</v>
      </c>
      <c r="BL209" s="27">
        <f t="shared" si="1799"/>
        <v>0</v>
      </c>
      <c r="BM209" s="27"/>
      <c r="BN209" s="27">
        <f t="shared" ref="BN209:BN213" si="1830">(BM209/12*5*$D209*$G209*$H209*$K209*BN$11)+(BM209/12*4*$E209*$G209*$I209*$K209*BN$12)+(BM209/12*3*$F209*$G209*$I209*$K209*BN$13)</f>
        <v>0</v>
      </c>
      <c r="BO209" s="37">
        <v>10</v>
      </c>
      <c r="BP209" s="27">
        <f t="shared" si="1801"/>
        <v>712724.52160000009</v>
      </c>
      <c r="BQ209" s="27">
        <v>0</v>
      </c>
      <c r="BR209" s="27">
        <f t="shared" si="1802"/>
        <v>0</v>
      </c>
      <c r="BS209" s="27">
        <v>23</v>
      </c>
      <c r="BT209" s="27">
        <f t="shared" si="1803"/>
        <v>1366055.333066667</v>
      </c>
      <c r="BU209" s="27"/>
      <c r="BV209" s="27">
        <f t="shared" si="1804"/>
        <v>0</v>
      </c>
      <c r="BW209" s="27"/>
      <c r="BX209" s="27">
        <f t="shared" si="1805"/>
        <v>0</v>
      </c>
      <c r="BY209" s="27"/>
      <c r="BZ209" s="27">
        <f t="shared" si="1806"/>
        <v>0</v>
      </c>
      <c r="CA209" s="27">
        <v>6</v>
      </c>
      <c r="CB209" s="27">
        <f t="shared" si="1807"/>
        <v>442515.77439999999</v>
      </c>
      <c r="CC209" s="27"/>
      <c r="CD209" s="27">
        <f t="shared" si="1808"/>
        <v>0</v>
      </c>
      <c r="CE209" s="27"/>
      <c r="CF209" s="27">
        <f t="shared" si="1809"/>
        <v>0</v>
      </c>
      <c r="CG209" s="27"/>
      <c r="CH209" s="27">
        <f t="shared" si="1810"/>
        <v>0</v>
      </c>
      <c r="CI209" s="27"/>
      <c r="CJ209" s="27">
        <f t="shared" si="1811"/>
        <v>0</v>
      </c>
      <c r="CK209" s="27"/>
      <c r="CL209" s="27">
        <f t="shared" si="1812"/>
        <v>0</v>
      </c>
      <c r="CM209" s="27"/>
      <c r="CN209" s="27">
        <f t="shared" si="1813"/>
        <v>0</v>
      </c>
      <c r="CO209" s="27"/>
      <c r="CP209" s="27">
        <f t="shared" si="1814"/>
        <v>0</v>
      </c>
      <c r="CQ209" s="32"/>
      <c r="CR209" s="27">
        <f t="shared" si="1815"/>
        <v>0</v>
      </c>
      <c r="CS209" s="27"/>
      <c r="CT209" s="27">
        <f t="shared" si="1816"/>
        <v>0</v>
      </c>
      <c r="CU209" s="27"/>
      <c r="CV209" s="27">
        <f t="shared" si="1817"/>
        <v>0</v>
      </c>
      <c r="CW209" s="27"/>
      <c r="CX209" s="27">
        <f t="shared" si="1818"/>
        <v>0</v>
      </c>
      <c r="CY209" s="27"/>
      <c r="CZ209" s="27">
        <f t="shared" si="1819"/>
        <v>0</v>
      </c>
      <c r="DA209" s="27"/>
      <c r="DB209" s="27">
        <f t="shared" si="1820"/>
        <v>0</v>
      </c>
      <c r="DC209" s="27"/>
      <c r="DD209" s="27">
        <f t="shared" si="1821"/>
        <v>0</v>
      </c>
      <c r="DE209" s="27"/>
      <c r="DF209" s="27">
        <f t="shared" si="1822"/>
        <v>0</v>
      </c>
      <c r="DG209" s="27"/>
      <c r="DH209" s="27">
        <f t="shared" si="1823"/>
        <v>0</v>
      </c>
      <c r="DI209" s="27"/>
      <c r="DJ209" s="27">
        <f t="shared" si="1824"/>
        <v>0</v>
      </c>
      <c r="DK209" s="27"/>
      <c r="DL209" s="27">
        <f t="shared" si="1825"/>
        <v>0</v>
      </c>
      <c r="DM209" s="27"/>
      <c r="DN209" s="27">
        <f t="shared" si="1770"/>
        <v>0</v>
      </c>
      <c r="DO209" s="27"/>
      <c r="DP209" s="27">
        <f t="shared" si="1826"/>
        <v>0</v>
      </c>
      <c r="DQ209" s="27">
        <f t="shared" si="1827"/>
        <v>82</v>
      </c>
      <c r="DR209" s="27">
        <f t="shared" si="1827"/>
        <v>5390010.1260693334</v>
      </c>
      <c r="DS209" s="38">
        <f t="shared" si="1828"/>
        <v>82</v>
      </c>
      <c r="DT209" s="67">
        <f t="shared" si="1829"/>
        <v>1</v>
      </c>
    </row>
    <row r="210" spans="1:124" ht="60" customHeight="1" x14ac:dyDescent="0.25">
      <c r="A210" s="77"/>
      <c r="B210" s="35">
        <v>174</v>
      </c>
      <c r="C210" s="23" t="s">
        <v>335</v>
      </c>
      <c r="D210" s="79">
        <f t="shared" ref="D210:D273" si="1831">D209</f>
        <v>19063</v>
      </c>
      <c r="E210" s="80">
        <v>18530</v>
      </c>
      <c r="F210" s="80">
        <v>18715</v>
      </c>
      <c r="G210" s="36">
        <v>0.91</v>
      </c>
      <c r="H210" s="25">
        <v>1</v>
      </c>
      <c r="I210" s="26">
        <v>1</v>
      </c>
      <c r="J210" s="26"/>
      <c r="K210" s="24">
        <v>1.4</v>
      </c>
      <c r="L210" s="24">
        <v>1.68</v>
      </c>
      <c r="M210" s="24">
        <v>2.23</v>
      </c>
      <c r="N210" s="24">
        <v>2.57</v>
      </c>
      <c r="O210" s="27">
        <v>17</v>
      </c>
      <c r="P210" s="27">
        <f t="shared" si="1775"/>
        <v>432365.24164166674</v>
      </c>
      <c r="Q210" s="27">
        <v>0</v>
      </c>
      <c r="R210" s="27">
        <f t="shared" si="1776"/>
        <v>0</v>
      </c>
      <c r="S210" s="27">
        <v>0</v>
      </c>
      <c r="T210" s="27">
        <f t="shared" si="1777"/>
        <v>0</v>
      </c>
      <c r="U210" s="27"/>
      <c r="V210" s="27">
        <f t="shared" si="1778"/>
        <v>0</v>
      </c>
      <c r="W210" s="27"/>
      <c r="X210" s="27">
        <f t="shared" si="1779"/>
        <v>0</v>
      </c>
      <c r="Y210" s="27">
        <v>2</v>
      </c>
      <c r="Z210" s="27">
        <f t="shared" si="1780"/>
        <v>50866.499016666668</v>
      </c>
      <c r="AA210" s="27"/>
      <c r="AB210" s="27">
        <f t="shared" si="1781"/>
        <v>0</v>
      </c>
      <c r="AC210" s="27">
        <v>0</v>
      </c>
      <c r="AD210" s="27">
        <f t="shared" si="1782"/>
        <v>0</v>
      </c>
      <c r="AE210" s="27">
        <v>0</v>
      </c>
      <c r="AF210" s="27">
        <f t="shared" si="1783"/>
        <v>0</v>
      </c>
      <c r="AG210" s="27">
        <v>7</v>
      </c>
      <c r="AH210" s="27">
        <f t="shared" si="1784"/>
        <v>178032.74655833334</v>
      </c>
      <c r="AI210" s="27">
        <v>0</v>
      </c>
      <c r="AJ210" s="27">
        <f t="shared" si="1785"/>
        <v>0</v>
      </c>
      <c r="AK210" s="27"/>
      <c r="AL210" s="27">
        <f t="shared" si="1786"/>
        <v>0</v>
      </c>
      <c r="AM210" s="30">
        <v>12</v>
      </c>
      <c r="AN210" s="27">
        <f t="shared" si="1787"/>
        <v>303377.52445000003</v>
      </c>
      <c r="AO210" s="31">
        <v>2</v>
      </c>
      <c r="AP210" s="27">
        <f t="shared" si="1788"/>
        <v>58795.726807999999</v>
      </c>
      <c r="AQ210" s="27">
        <v>0</v>
      </c>
      <c r="AR210" s="27">
        <f t="shared" si="1789"/>
        <v>0</v>
      </c>
      <c r="AS210" s="27"/>
      <c r="AT210" s="27">
        <f t="shared" si="1790"/>
        <v>0</v>
      </c>
      <c r="AU210" s="27"/>
      <c r="AV210" s="27">
        <f t="shared" si="1791"/>
        <v>0</v>
      </c>
      <c r="AW210" s="27"/>
      <c r="AX210" s="27">
        <f t="shared" si="1792"/>
        <v>0</v>
      </c>
      <c r="AY210" s="27"/>
      <c r="AZ210" s="27">
        <f t="shared" si="1793"/>
        <v>0</v>
      </c>
      <c r="BA210" s="27"/>
      <c r="BB210" s="27">
        <f t="shared" si="1794"/>
        <v>0</v>
      </c>
      <c r="BC210" s="27">
        <v>0</v>
      </c>
      <c r="BD210" s="27">
        <f t="shared" si="1795"/>
        <v>0</v>
      </c>
      <c r="BE210" s="27">
        <v>0</v>
      </c>
      <c r="BF210" s="27">
        <f t="shared" si="1796"/>
        <v>0</v>
      </c>
      <c r="BG210" s="27">
        <v>0</v>
      </c>
      <c r="BH210" s="27">
        <f t="shared" si="1797"/>
        <v>0</v>
      </c>
      <c r="BI210" s="27">
        <v>0</v>
      </c>
      <c r="BJ210" s="27">
        <f t="shared" si="1798"/>
        <v>0</v>
      </c>
      <c r="BK210" s="27">
        <v>5</v>
      </c>
      <c r="BL210" s="27">
        <f t="shared" si="1799"/>
        <v>128026.38598749999</v>
      </c>
      <c r="BM210" s="27">
        <v>3</v>
      </c>
      <c r="BN210" s="27">
        <f t="shared" si="1830"/>
        <v>73494.658509999994</v>
      </c>
      <c r="BO210" s="37"/>
      <c r="BP210" s="27">
        <f t="shared" si="1801"/>
        <v>0</v>
      </c>
      <c r="BQ210" s="27">
        <v>0</v>
      </c>
      <c r="BR210" s="27">
        <f t="shared" si="1802"/>
        <v>0</v>
      </c>
      <c r="BS210" s="27">
        <v>0</v>
      </c>
      <c r="BT210" s="27">
        <f t="shared" si="1803"/>
        <v>0</v>
      </c>
      <c r="BU210" s="27">
        <v>2</v>
      </c>
      <c r="BV210" s="27">
        <f t="shared" si="1804"/>
        <v>36115.207613333332</v>
      </c>
      <c r="BW210" s="27">
        <v>0</v>
      </c>
      <c r="BX210" s="27">
        <f t="shared" si="1805"/>
        <v>0</v>
      </c>
      <c r="BY210" s="27"/>
      <c r="BZ210" s="27">
        <f t="shared" si="1806"/>
        <v>0</v>
      </c>
      <c r="CA210" s="27"/>
      <c r="CB210" s="27">
        <f t="shared" si="1807"/>
        <v>0</v>
      </c>
      <c r="CC210" s="27">
        <v>0</v>
      </c>
      <c r="CD210" s="27">
        <f t="shared" si="1808"/>
        <v>0</v>
      </c>
      <c r="CE210" s="27">
        <v>0</v>
      </c>
      <c r="CF210" s="27">
        <f t="shared" si="1809"/>
        <v>0</v>
      </c>
      <c r="CG210" s="27"/>
      <c r="CH210" s="27">
        <f t="shared" si="1810"/>
        <v>0</v>
      </c>
      <c r="CI210" s="27"/>
      <c r="CJ210" s="27">
        <f t="shared" si="1811"/>
        <v>0</v>
      </c>
      <c r="CK210" s="27"/>
      <c r="CL210" s="27">
        <f t="shared" si="1812"/>
        <v>0</v>
      </c>
      <c r="CM210" s="27"/>
      <c r="CN210" s="27">
        <f t="shared" si="1813"/>
        <v>0</v>
      </c>
      <c r="CO210" s="27"/>
      <c r="CP210" s="27">
        <f t="shared" si="1814"/>
        <v>0</v>
      </c>
      <c r="CQ210" s="32"/>
      <c r="CR210" s="27">
        <f t="shared" si="1815"/>
        <v>0</v>
      </c>
      <c r="CS210" s="27"/>
      <c r="CT210" s="27">
        <f t="shared" si="1816"/>
        <v>0</v>
      </c>
      <c r="CU210" s="27"/>
      <c r="CV210" s="27">
        <f t="shared" si="1817"/>
        <v>0</v>
      </c>
      <c r="CW210" s="27"/>
      <c r="CX210" s="27">
        <f t="shared" si="1818"/>
        <v>0</v>
      </c>
      <c r="CY210" s="27"/>
      <c r="CZ210" s="27">
        <f t="shared" si="1819"/>
        <v>0</v>
      </c>
      <c r="DA210" s="27">
        <v>2</v>
      </c>
      <c r="DB210" s="27">
        <f t="shared" si="1820"/>
        <v>65612.109654</v>
      </c>
      <c r="DC210" s="27"/>
      <c r="DD210" s="27">
        <f t="shared" si="1821"/>
        <v>0</v>
      </c>
      <c r="DE210" s="27"/>
      <c r="DF210" s="27">
        <f t="shared" si="1822"/>
        <v>0</v>
      </c>
      <c r="DG210" s="27"/>
      <c r="DH210" s="27">
        <f t="shared" si="1823"/>
        <v>0</v>
      </c>
      <c r="DI210" s="27"/>
      <c r="DJ210" s="27">
        <f t="shared" si="1824"/>
        <v>0</v>
      </c>
      <c r="DK210" s="27"/>
      <c r="DL210" s="27">
        <f t="shared" si="1825"/>
        <v>0</v>
      </c>
      <c r="DM210" s="27"/>
      <c r="DN210" s="27">
        <f t="shared" si="1770"/>
        <v>0</v>
      </c>
      <c r="DO210" s="27"/>
      <c r="DP210" s="27">
        <f t="shared" si="1826"/>
        <v>0</v>
      </c>
      <c r="DQ210" s="27">
        <f t="shared" si="1827"/>
        <v>52</v>
      </c>
      <c r="DR210" s="27">
        <f t="shared" si="1827"/>
        <v>1326686.1002395002</v>
      </c>
      <c r="DS210" s="38">
        <f t="shared" si="1828"/>
        <v>52</v>
      </c>
      <c r="DT210" s="67">
        <f t="shared" si="1829"/>
        <v>1</v>
      </c>
    </row>
    <row r="211" spans="1:124" ht="15.75" customHeight="1" x14ac:dyDescent="0.25">
      <c r="A211" s="77"/>
      <c r="B211" s="35">
        <v>175</v>
      </c>
      <c r="C211" s="23" t="s">
        <v>336</v>
      </c>
      <c r="D211" s="79">
        <f t="shared" si="1831"/>
        <v>19063</v>
      </c>
      <c r="E211" s="80">
        <v>18530</v>
      </c>
      <c r="F211" s="80">
        <v>18715</v>
      </c>
      <c r="G211" s="36">
        <v>1.29</v>
      </c>
      <c r="H211" s="25">
        <v>1</v>
      </c>
      <c r="I211" s="26">
        <v>1</v>
      </c>
      <c r="J211" s="26"/>
      <c r="K211" s="24">
        <v>1.4</v>
      </c>
      <c r="L211" s="24">
        <v>1.68</v>
      </c>
      <c r="M211" s="24">
        <v>2.23</v>
      </c>
      <c r="N211" s="24">
        <v>2.57</v>
      </c>
      <c r="O211" s="27">
        <v>205</v>
      </c>
      <c r="P211" s="27">
        <f t="shared" si="1775"/>
        <v>7391014.1016249983</v>
      </c>
      <c r="Q211" s="27">
        <v>0</v>
      </c>
      <c r="R211" s="27">
        <f t="shared" si="1776"/>
        <v>0</v>
      </c>
      <c r="S211" s="27">
        <v>0</v>
      </c>
      <c r="T211" s="27">
        <f t="shared" si="1777"/>
        <v>0</v>
      </c>
      <c r="U211" s="27"/>
      <c r="V211" s="27">
        <f t="shared" si="1778"/>
        <v>0</v>
      </c>
      <c r="W211" s="27">
        <v>0</v>
      </c>
      <c r="X211" s="27">
        <f t="shared" si="1779"/>
        <v>0</v>
      </c>
      <c r="Y211" s="27">
        <v>264</v>
      </c>
      <c r="Z211" s="27">
        <f t="shared" si="1780"/>
        <v>9518184.0138000008</v>
      </c>
      <c r="AA211" s="27">
        <v>0</v>
      </c>
      <c r="AB211" s="27">
        <f t="shared" si="1781"/>
        <v>0</v>
      </c>
      <c r="AC211" s="27">
        <v>0</v>
      </c>
      <c r="AD211" s="27">
        <f t="shared" si="1782"/>
        <v>0</v>
      </c>
      <c r="AE211" s="27">
        <v>0</v>
      </c>
      <c r="AF211" s="27">
        <f t="shared" si="1783"/>
        <v>0</v>
      </c>
      <c r="AG211" s="27">
        <v>78</v>
      </c>
      <c r="AH211" s="27">
        <f t="shared" si="1784"/>
        <v>2812190.73135</v>
      </c>
      <c r="AI211" s="27">
        <v>3</v>
      </c>
      <c r="AJ211" s="27">
        <f t="shared" si="1785"/>
        <v>92094.780224999995</v>
      </c>
      <c r="AK211" s="27">
        <v>95</v>
      </c>
      <c r="AL211" s="27">
        <f t="shared" si="1786"/>
        <v>2916334.7071250002</v>
      </c>
      <c r="AM211" s="30">
        <v>0</v>
      </c>
      <c r="AN211" s="27">
        <f t="shared" si="1787"/>
        <v>0</v>
      </c>
      <c r="AO211" s="31">
        <v>465</v>
      </c>
      <c r="AP211" s="27">
        <f t="shared" si="1788"/>
        <v>19378360.838339999</v>
      </c>
      <c r="AQ211" s="27">
        <v>90</v>
      </c>
      <c r="AR211" s="27">
        <f t="shared" si="1789"/>
        <v>3315412.0880999998</v>
      </c>
      <c r="AS211" s="27">
        <v>178</v>
      </c>
      <c r="AT211" s="27">
        <f t="shared" si="1790"/>
        <v>7417953.181127999</v>
      </c>
      <c r="AU211" s="27">
        <v>0</v>
      </c>
      <c r="AV211" s="27">
        <f t="shared" si="1791"/>
        <v>0</v>
      </c>
      <c r="AW211" s="27"/>
      <c r="AX211" s="27">
        <f t="shared" si="1792"/>
        <v>0</v>
      </c>
      <c r="AY211" s="27"/>
      <c r="AZ211" s="27">
        <f t="shared" si="1793"/>
        <v>0</v>
      </c>
      <c r="BA211" s="27">
        <v>69</v>
      </c>
      <c r="BB211" s="27">
        <f t="shared" si="1794"/>
        <v>2796987.3989400002</v>
      </c>
      <c r="BC211" s="27">
        <v>0</v>
      </c>
      <c r="BD211" s="27">
        <f t="shared" si="1795"/>
        <v>0</v>
      </c>
      <c r="BE211" s="27">
        <v>0</v>
      </c>
      <c r="BF211" s="27">
        <f t="shared" si="1796"/>
        <v>0</v>
      </c>
      <c r="BG211" s="27">
        <v>0</v>
      </c>
      <c r="BH211" s="27">
        <f t="shared" si="1797"/>
        <v>0</v>
      </c>
      <c r="BI211" s="27">
        <v>0</v>
      </c>
      <c r="BJ211" s="27">
        <f t="shared" si="1798"/>
        <v>0</v>
      </c>
      <c r="BK211" s="27">
        <v>180</v>
      </c>
      <c r="BL211" s="27">
        <f t="shared" si="1799"/>
        <v>6533566.3354499992</v>
      </c>
      <c r="BM211" s="27">
        <v>430</v>
      </c>
      <c r="BN211" s="27">
        <f t="shared" si="1830"/>
        <v>14933145.448900003</v>
      </c>
      <c r="BO211" s="37">
        <v>168</v>
      </c>
      <c r="BP211" s="27">
        <f t="shared" si="1801"/>
        <v>6228292.6742400005</v>
      </c>
      <c r="BQ211" s="27">
        <v>621</v>
      </c>
      <c r="BR211" s="27">
        <f t="shared" si="1802"/>
        <v>28588303.364039995</v>
      </c>
      <c r="BS211" s="27">
        <v>477</v>
      </c>
      <c r="BT211" s="27">
        <f t="shared" si="1803"/>
        <v>14736585.3453</v>
      </c>
      <c r="BU211" s="27">
        <v>12</v>
      </c>
      <c r="BV211" s="27">
        <f t="shared" si="1804"/>
        <v>307177.69991999998</v>
      </c>
      <c r="BW211" s="27">
        <v>29</v>
      </c>
      <c r="BX211" s="27">
        <f t="shared" si="1805"/>
        <v>1075121.9497199999</v>
      </c>
      <c r="BY211" s="27"/>
      <c r="BZ211" s="27">
        <f t="shared" si="1806"/>
        <v>0</v>
      </c>
      <c r="CA211" s="27">
        <v>600</v>
      </c>
      <c r="CB211" s="27">
        <f t="shared" si="1807"/>
        <v>23017957.619999997</v>
      </c>
      <c r="CC211" s="27">
        <v>22</v>
      </c>
      <c r="CD211" s="27">
        <f t="shared" si="1808"/>
        <v>815609.75496000005</v>
      </c>
      <c r="CE211" s="27">
        <v>0</v>
      </c>
      <c r="CF211" s="27">
        <f t="shared" si="1809"/>
        <v>0</v>
      </c>
      <c r="CG211" s="27">
        <v>20</v>
      </c>
      <c r="CH211" s="27">
        <f t="shared" si="1810"/>
        <v>511962.83320000005</v>
      </c>
      <c r="CI211" s="27">
        <v>84</v>
      </c>
      <c r="CJ211" s="27">
        <f t="shared" si="1811"/>
        <v>2150243.8994399998</v>
      </c>
      <c r="CK211" s="27">
        <v>230</v>
      </c>
      <c r="CL211" s="27">
        <f t="shared" si="1812"/>
        <v>7769409.4415000007</v>
      </c>
      <c r="CM211" s="27">
        <v>350</v>
      </c>
      <c r="CN211" s="27">
        <f t="shared" si="1813"/>
        <v>14459340.912450001</v>
      </c>
      <c r="CO211" s="27">
        <v>100</v>
      </c>
      <c r="CP211" s="27">
        <f t="shared" si="1814"/>
        <v>4749337.2590999994</v>
      </c>
      <c r="CQ211" s="32">
        <v>104</v>
      </c>
      <c r="CR211" s="27">
        <f t="shared" si="1815"/>
        <v>3989779.3207999994</v>
      </c>
      <c r="CS211" s="27">
        <v>40</v>
      </c>
      <c r="CT211" s="27">
        <f t="shared" si="1816"/>
        <v>1856768.6827200004</v>
      </c>
      <c r="CU211" s="27">
        <v>90</v>
      </c>
      <c r="CV211" s="27">
        <f t="shared" si="1817"/>
        <v>3631459.09014</v>
      </c>
      <c r="CW211" s="27">
        <v>140</v>
      </c>
      <c r="CX211" s="27">
        <f t="shared" si="1818"/>
        <v>6510740.1118200002</v>
      </c>
      <c r="CY211" s="27">
        <v>190</v>
      </c>
      <c r="CZ211" s="27">
        <f t="shared" si="1819"/>
        <v>8819651.2429200001</v>
      </c>
      <c r="DA211" s="27">
        <v>166</v>
      </c>
      <c r="DB211" s="27">
        <f t="shared" si="1820"/>
        <v>7719877.5611579996</v>
      </c>
      <c r="DC211" s="27">
        <v>269</v>
      </c>
      <c r="DD211" s="27">
        <f t="shared" si="1821"/>
        <v>10319717.666299999</v>
      </c>
      <c r="DE211" s="27">
        <v>60</v>
      </c>
      <c r="DF211" s="27">
        <f t="shared" si="1822"/>
        <v>2370365.1573000001</v>
      </c>
      <c r="DG211" s="27">
        <v>12</v>
      </c>
      <c r="DH211" s="27">
        <f t="shared" si="1823"/>
        <v>617637.37140000006</v>
      </c>
      <c r="DI211" s="27">
        <v>45</v>
      </c>
      <c r="DJ211" s="27">
        <f t="shared" si="1824"/>
        <v>2246423.8922999995</v>
      </c>
      <c r="DK211" s="27">
        <v>15</v>
      </c>
      <c r="DL211" s="27">
        <f t="shared" si="1825"/>
        <v>1024800.10284375</v>
      </c>
      <c r="DM211" s="27">
        <v>70</v>
      </c>
      <c r="DN211" s="27">
        <f t="shared" si="1770"/>
        <v>5169310.9367374992</v>
      </c>
      <c r="DO211" s="27"/>
      <c r="DP211" s="27">
        <f t="shared" si="1826"/>
        <v>0</v>
      </c>
      <c r="DQ211" s="27">
        <f t="shared" si="1827"/>
        <v>5971</v>
      </c>
      <c r="DR211" s="27">
        <f t="shared" si="1827"/>
        <v>235791117.51529232</v>
      </c>
      <c r="DS211" s="38">
        <f t="shared" si="1828"/>
        <v>5971</v>
      </c>
      <c r="DT211" s="67">
        <f t="shared" si="1829"/>
        <v>1</v>
      </c>
    </row>
    <row r="212" spans="1:124" ht="15.75" customHeight="1" x14ac:dyDescent="0.25">
      <c r="A212" s="77"/>
      <c r="B212" s="35">
        <v>176</v>
      </c>
      <c r="C212" s="23" t="s">
        <v>337</v>
      </c>
      <c r="D212" s="79">
        <f t="shared" si="1831"/>
        <v>19063</v>
      </c>
      <c r="E212" s="80">
        <v>18530</v>
      </c>
      <c r="F212" s="80">
        <v>18715</v>
      </c>
      <c r="G212" s="36">
        <v>1.1100000000000001</v>
      </c>
      <c r="H212" s="25">
        <v>1</v>
      </c>
      <c r="I212" s="26">
        <v>1</v>
      </c>
      <c r="J212" s="26"/>
      <c r="K212" s="24">
        <v>1.4</v>
      </c>
      <c r="L212" s="24">
        <v>1.68</v>
      </c>
      <c r="M212" s="24">
        <v>2.23</v>
      </c>
      <c r="N212" s="24">
        <v>2.57</v>
      </c>
      <c r="O212" s="27">
        <v>408</v>
      </c>
      <c r="P212" s="27">
        <f t="shared" si="1775"/>
        <v>12657373.667400001</v>
      </c>
      <c r="Q212" s="27">
        <v>0</v>
      </c>
      <c r="R212" s="27">
        <f t="shared" si="1776"/>
        <v>0</v>
      </c>
      <c r="S212" s="27">
        <v>0</v>
      </c>
      <c r="T212" s="27">
        <f t="shared" si="1777"/>
        <v>0</v>
      </c>
      <c r="U212" s="27"/>
      <c r="V212" s="27">
        <f t="shared" si="1778"/>
        <v>0</v>
      </c>
      <c r="W212" s="27">
        <v>0</v>
      </c>
      <c r="X212" s="27">
        <f t="shared" si="1779"/>
        <v>0</v>
      </c>
      <c r="Y212" s="27">
        <v>18</v>
      </c>
      <c r="Z212" s="27">
        <f t="shared" si="1780"/>
        <v>558413.54414999997</v>
      </c>
      <c r="AA212" s="27">
        <v>0</v>
      </c>
      <c r="AB212" s="27">
        <f t="shared" si="1781"/>
        <v>0</v>
      </c>
      <c r="AC212" s="27">
        <v>0</v>
      </c>
      <c r="AD212" s="27">
        <f t="shared" si="1782"/>
        <v>0</v>
      </c>
      <c r="AE212" s="27">
        <v>0</v>
      </c>
      <c r="AF212" s="27">
        <f t="shared" si="1783"/>
        <v>0</v>
      </c>
      <c r="AG212" s="27">
        <v>0</v>
      </c>
      <c r="AH212" s="27">
        <f t="shared" si="1784"/>
        <v>0</v>
      </c>
      <c r="AI212" s="27">
        <v>2</v>
      </c>
      <c r="AJ212" s="27">
        <f t="shared" si="1785"/>
        <v>52829.563849999999</v>
      </c>
      <c r="AK212" s="27"/>
      <c r="AL212" s="27">
        <f t="shared" si="1786"/>
        <v>0</v>
      </c>
      <c r="AM212" s="30">
        <v>0</v>
      </c>
      <c r="AN212" s="27">
        <f t="shared" si="1787"/>
        <v>0</v>
      </c>
      <c r="AO212" s="31">
        <v>51</v>
      </c>
      <c r="AP212" s="27">
        <f t="shared" si="1788"/>
        <v>1828805.546484</v>
      </c>
      <c r="AQ212" s="27"/>
      <c r="AR212" s="27">
        <f t="shared" si="1789"/>
        <v>0</v>
      </c>
      <c r="AS212" s="27">
        <v>19</v>
      </c>
      <c r="AT212" s="27">
        <f t="shared" si="1790"/>
        <v>681319.71339599998</v>
      </c>
      <c r="AU212" s="27">
        <v>0</v>
      </c>
      <c r="AV212" s="27">
        <f t="shared" si="1791"/>
        <v>0</v>
      </c>
      <c r="AW212" s="27"/>
      <c r="AX212" s="27">
        <f t="shared" si="1792"/>
        <v>0</v>
      </c>
      <c r="AY212" s="27"/>
      <c r="AZ212" s="27">
        <f t="shared" si="1793"/>
        <v>0</v>
      </c>
      <c r="BA212" s="27">
        <v>10</v>
      </c>
      <c r="BB212" s="27">
        <f t="shared" si="1794"/>
        <v>348798.56339999998</v>
      </c>
      <c r="BC212" s="27">
        <v>0</v>
      </c>
      <c r="BD212" s="27">
        <f t="shared" si="1795"/>
        <v>0</v>
      </c>
      <c r="BE212" s="27">
        <v>0</v>
      </c>
      <c r="BF212" s="27">
        <f t="shared" si="1796"/>
        <v>0</v>
      </c>
      <c r="BG212" s="27">
        <v>0</v>
      </c>
      <c r="BH212" s="27">
        <f t="shared" si="1797"/>
        <v>0</v>
      </c>
      <c r="BI212" s="27">
        <v>0</v>
      </c>
      <c r="BJ212" s="27">
        <f t="shared" si="1798"/>
        <v>0</v>
      </c>
      <c r="BK212" s="27">
        <v>135</v>
      </c>
      <c r="BL212" s="27">
        <f t="shared" si="1799"/>
        <v>4216429.4374125004</v>
      </c>
      <c r="BM212" s="27">
        <v>70</v>
      </c>
      <c r="BN212" s="27">
        <f t="shared" si="1830"/>
        <v>2091771.0499000002</v>
      </c>
      <c r="BO212" s="37">
        <v>25</v>
      </c>
      <c r="BP212" s="27">
        <f t="shared" si="1801"/>
        <v>797504.25300000003</v>
      </c>
      <c r="BQ212" s="27">
        <v>0</v>
      </c>
      <c r="BR212" s="27">
        <f t="shared" si="1802"/>
        <v>0</v>
      </c>
      <c r="BS212" s="27"/>
      <c r="BT212" s="27">
        <f t="shared" si="1803"/>
        <v>0</v>
      </c>
      <c r="BU212" s="27">
        <v>6</v>
      </c>
      <c r="BV212" s="27">
        <f t="shared" si="1804"/>
        <v>132157.84764000002</v>
      </c>
      <c r="BW212" s="27">
        <v>4</v>
      </c>
      <c r="BX212" s="27">
        <f t="shared" si="1805"/>
        <v>127600.68048000001</v>
      </c>
      <c r="BY212" s="27"/>
      <c r="BZ212" s="27">
        <f t="shared" si="1806"/>
        <v>0</v>
      </c>
      <c r="CA212" s="27"/>
      <c r="CB212" s="27">
        <f t="shared" si="1807"/>
        <v>0</v>
      </c>
      <c r="CC212" s="27">
        <v>2</v>
      </c>
      <c r="CD212" s="27">
        <f t="shared" si="1808"/>
        <v>63800.340240000005</v>
      </c>
      <c r="CE212" s="27">
        <v>0</v>
      </c>
      <c r="CF212" s="27">
        <f t="shared" si="1809"/>
        <v>0</v>
      </c>
      <c r="CG212" s="27">
        <v>4</v>
      </c>
      <c r="CH212" s="27">
        <f t="shared" si="1810"/>
        <v>88105.231759999995</v>
      </c>
      <c r="CI212" s="27">
        <v>20</v>
      </c>
      <c r="CJ212" s="27">
        <f t="shared" si="1811"/>
        <v>440526.15880000003</v>
      </c>
      <c r="CK212" s="27">
        <v>14</v>
      </c>
      <c r="CL212" s="27">
        <f t="shared" si="1812"/>
        <v>406931.65730000002</v>
      </c>
      <c r="CM212" s="27">
        <v>60</v>
      </c>
      <c r="CN212" s="27">
        <f t="shared" si="1813"/>
        <v>2132872.8787799999</v>
      </c>
      <c r="CO212" s="27">
        <v>24</v>
      </c>
      <c r="CP212" s="27">
        <f t="shared" si="1814"/>
        <v>980793.36885600002</v>
      </c>
      <c r="CQ212" s="32">
        <v>8</v>
      </c>
      <c r="CR212" s="27">
        <f t="shared" si="1815"/>
        <v>264081.99439999997</v>
      </c>
      <c r="CS212" s="27">
        <v>19</v>
      </c>
      <c r="CT212" s="27">
        <f t="shared" si="1816"/>
        <v>758900.22322799987</v>
      </c>
      <c r="CU212" s="27">
        <v>30</v>
      </c>
      <c r="CV212" s="27">
        <f t="shared" si="1817"/>
        <v>1041581.28942</v>
      </c>
      <c r="CW212" s="27">
        <v>12</v>
      </c>
      <c r="CX212" s="27">
        <f t="shared" si="1818"/>
        <v>480194.12120399997</v>
      </c>
      <c r="CY212" s="27">
        <v>6</v>
      </c>
      <c r="CZ212" s="27">
        <f t="shared" si="1819"/>
        <v>239652.70207200001</v>
      </c>
      <c r="DA212" s="27">
        <v>10</v>
      </c>
      <c r="DB212" s="27">
        <f t="shared" si="1820"/>
        <v>400161.76767000003</v>
      </c>
      <c r="DC212" s="27">
        <v>28</v>
      </c>
      <c r="DD212" s="27">
        <f t="shared" si="1821"/>
        <v>924286.9804</v>
      </c>
      <c r="DE212" s="27">
        <v>11</v>
      </c>
      <c r="DF212" s="27">
        <f t="shared" si="1822"/>
        <v>373929.69729500008</v>
      </c>
      <c r="DG212" s="27">
        <v>12</v>
      </c>
      <c r="DH212" s="27">
        <f t="shared" si="1823"/>
        <v>531455.41260000004</v>
      </c>
      <c r="DI212" s="27">
        <v>27</v>
      </c>
      <c r="DJ212" s="27">
        <f t="shared" si="1824"/>
        <v>1159781.63742</v>
      </c>
      <c r="DK212" s="27">
        <v>10</v>
      </c>
      <c r="DL212" s="27">
        <f t="shared" si="1825"/>
        <v>587869.82643750007</v>
      </c>
      <c r="DM212" s="27">
        <v>4</v>
      </c>
      <c r="DN212" s="27">
        <f t="shared" si="1770"/>
        <v>254172.09921499999</v>
      </c>
      <c r="DO212" s="27"/>
      <c r="DP212" s="27">
        <f t="shared" si="1826"/>
        <v>0</v>
      </c>
      <c r="DQ212" s="27">
        <f t="shared" si="1827"/>
        <v>1049</v>
      </c>
      <c r="DR212" s="27">
        <f t="shared" si="1827"/>
        <v>34622101.254210003</v>
      </c>
      <c r="DS212" s="38">
        <f t="shared" si="1828"/>
        <v>1049</v>
      </c>
      <c r="DT212" s="67">
        <f t="shared" si="1829"/>
        <v>1</v>
      </c>
    </row>
    <row r="213" spans="1:124" ht="15.75" customHeight="1" x14ac:dyDescent="0.25">
      <c r="A213" s="77"/>
      <c r="B213" s="35">
        <v>177</v>
      </c>
      <c r="C213" s="23" t="s">
        <v>338</v>
      </c>
      <c r="D213" s="79">
        <f t="shared" si="1831"/>
        <v>19063</v>
      </c>
      <c r="E213" s="80">
        <v>18530</v>
      </c>
      <c r="F213" s="80">
        <v>18715</v>
      </c>
      <c r="G213" s="36">
        <v>1.25</v>
      </c>
      <c r="H213" s="25">
        <v>1</v>
      </c>
      <c r="I213" s="26">
        <v>1</v>
      </c>
      <c r="J213" s="26"/>
      <c r="K213" s="24">
        <v>1.4</v>
      </c>
      <c r="L213" s="24">
        <v>1.68</v>
      </c>
      <c r="M213" s="24">
        <v>2.23</v>
      </c>
      <c r="N213" s="24">
        <v>2.57</v>
      </c>
      <c r="O213" s="27">
        <v>2</v>
      </c>
      <c r="P213" s="27">
        <f t="shared" si="1775"/>
        <v>69871.564583333326</v>
      </c>
      <c r="Q213" s="27">
        <v>0</v>
      </c>
      <c r="R213" s="27">
        <f t="shared" si="1776"/>
        <v>0</v>
      </c>
      <c r="S213" s="27"/>
      <c r="T213" s="27">
        <f t="shared" si="1777"/>
        <v>0</v>
      </c>
      <c r="U213" s="27"/>
      <c r="V213" s="27">
        <f t="shared" si="1778"/>
        <v>0</v>
      </c>
      <c r="W213" s="27"/>
      <c r="X213" s="27">
        <f t="shared" si="1779"/>
        <v>0</v>
      </c>
      <c r="Y213" s="27">
        <v>0</v>
      </c>
      <c r="Z213" s="27">
        <f t="shared" si="1780"/>
        <v>0</v>
      </c>
      <c r="AA213" s="27"/>
      <c r="AB213" s="27">
        <f t="shared" si="1781"/>
        <v>0</v>
      </c>
      <c r="AC213" s="27"/>
      <c r="AD213" s="27">
        <f t="shared" si="1782"/>
        <v>0</v>
      </c>
      <c r="AE213" s="27">
        <v>0</v>
      </c>
      <c r="AF213" s="27">
        <f t="shared" si="1783"/>
        <v>0</v>
      </c>
      <c r="AG213" s="27">
        <v>28</v>
      </c>
      <c r="AH213" s="27">
        <f t="shared" si="1784"/>
        <v>978201.90416666679</v>
      </c>
      <c r="AI213" s="27"/>
      <c r="AJ213" s="27">
        <f t="shared" si="1785"/>
        <v>0</v>
      </c>
      <c r="AK213" s="27">
        <v>100</v>
      </c>
      <c r="AL213" s="27">
        <f t="shared" si="1786"/>
        <v>2974637.604166667</v>
      </c>
      <c r="AM213" s="30">
        <v>0</v>
      </c>
      <c r="AN213" s="27">
        <f t="shared" si="1787"/>
        <v>0</v>
      </c>
      <c r="AO213" s="31">
        <v>120</v>
      </c>
      <c r="AP213" s="27">
        <f t="shared" si="1788"/>
        <v>4845801.66</v>
      </c>
      <c r="AQ213" s="27"/>
      <c r="AR213" s="27">
        <f t="shared" si="1789"/>
        <v>0</v>
      </c>
      <c r="AS213" s="27">
        <v>2</v>
      </c>
      <c r="AT213" s="27">
        <f t="shared" si="1790"/>
        <v>80763.36099999999</v>
      </c>
      <c r="AU213" s="27"/>
      <c r="AV213" s="27">
        <f t="shared" si="1791"/>
        <v>0</v>
      </c>
      <c r="AW213" s="27"/>
      <c r="AX213" s="27">
        <f t="shared" si="1792"/>
        <v>0</v>
      </c>
      <c r="AY213" s="27"/>
      <c r="AZ213" s="27">
        <f t="shared" si="1793"/>
        <v>0</v>
      </c>
      <c r="BA213" s="27">
        <v>2</v>
      </c>
      <c r="BB213" s="27">
        <f t="shared" si="1794"/>
        <v>78558.234999999986</v>
      </c>
      <c r="BC213" s="27"/>
      <c r="BD213" s="27">
        <f t="shared" si="1795"/>
        <v>0</v>
      </c>
      <c r="BE213" s="27"/>
      <c r="BF213" s="27">
        <f t="shared" si="1796"/>
        <v>0</v>
      </c>
      <c r="BG213" s="27"/>
      <c r="BH213" s="27">
        <f t="shared" si="1797"/>
        <v>0</v>
      </c>
      <c r="BI213" s="27"/>
      <c r="BJ213" s="27">
        <f t="shared" si="1798"/>
        <v>0</v>
      </c>
      <c r="BK213" s="27">
        <v>0</v>
      </c>
      <c r="BL213" s="27">
        <f t="shared" si="1799"/>
        <v>0</v>
      </c>
      <c r="BM213" s="27"/>
      <c r="BN213" s="27">
        <f t="shared" si="1830"/>
        <v>0</v>
      </c>
      <c r="BO213" s="37"/>
      <c r="BP213" s="27">
        <f t="shared" si="1801"/>
        <v>0</v>
      </c>
      <c r="BQ213" s="27">
        <v>30</v>
      </c>
      <c r="BR213" s="27">
        <f t="shared" si="1802"/>
        <v>1338253.3499999999</v>
      </c>
      <c r="BS213" s="27">
        <v>152</v>
      </c>
      <c r="BT213" s="27">
        <f t="shared" si="1803"/>
        <v>4550324.5666666664</v>
      </c>
      <c r="BU213" s="27"/>
      <c r="BV213" s="27">
        <f t="shared" si="1804"/>
        <v>0</v>
      </c>
      <c r="BW213" s="27"/>
      <c r="BX213" s="27">
        <f t="shared" si="1805"/>
        <v>0</v>
      </c>
      <c r="BY213" s="27"/>
      <c r="BZ213" s="27">
        <f t="shared" si="1806"/>
        <v>0</v>
      </c>
      <c r="CA213" s="27">
        <v>171</v>
      </c>
      <c r="CB213" s="27">
        <f t="shared" si="1807"/>
        <v>6356703.4124999996</v>
      </c>
      <c r="CC213" s="27"/>
      <c r="CD213" s="27">
        <f t="shared" si="1808"/>
        <v>0</v>
      </c>
      <c r="CE213" s="27"/>
      <c r="CF213" s="27">
        <f t="shared" si="1809"/>
        <v>0</v>
      </c>
      <c r="CG213" s="27"/>
      <c r="CH213" s="27">
        <f t="shared" si="1810"/>
        <v>0</v>
      </c>
      <c r="CI213" s="27"/>
      <c r="CJ213" s="27">
        <f t="shared" si="1811"/>
        <v>0</v>
      </c>
      <c r="CK213" s="27">
        <v>3</v>
      </c>
      <c r="CL213" s="27">
        <f t="shared" si="1812"/>
        <v>98197.793749999997</v>
      </c>
      <c r="CM213" s="27">
        <v>35</v>
      </c>
      <c r="CN213" s="27">
        <f t="shared" si="1813"/>
        <v>1401098.9256249999</v>
      </c>
      <c r="CO213" s="27">
        <v>15</v>
      </c>
      <c r="CP213" s="27">
        <f t="shared" si="1814"/>
        <v>690310.64812500007</v>
      </c>
      <c r="CQ213" s="32">
        <v>9</v>
      </c>
      <c r="CR213" s="27">
        <f t="shared" si="1815"/>
        <v>334563.33749999997</v>
      </c>
      <c r="CS213" s="27">
        <v>7</v>
      </c>
      <c r="CT213" s="27">
        <f t="shared" si="1816"/>
        <v>314859.03050000005</v>
      </c>
      <c r="CU213" s="27"/>
      <c r="CV213" s="27">
        <f t="shared" si="1817"/>
        <v>0</v>
      </c>
      <c r="CW213" s="27">
        <v>5</v>
      </c>
      <c r="CX213" s="27">
        <f t="shared" si="1818"/>
        <v>225316.31062499998</v>
      </c>
      <c r="CY213" s="27"/>
      <c r="CZ213" s="27">
        <f t="shared" si="1819"/>
        <v>0</v>
      </c>
      <c r="DA213" s="27">
        <v>4</v>
      </c>
      <c r="DB213" s="27">
        <f t="shared" si="1820"/>
        <v>180253.04849999995</v>
      </c>
      <c r="DC213" s="27">
        <v>12</v>
      </c>
      <c r="DD213" s="27">
        <f t="shared" si="1821"/>
        <v>446084.4499999999</v>
      </c>
      <c r="DE213" s="27">
        <v>8</v>
      </c>
      <c r="DF213" s="27">
        <f t="shared" si="1822"/>
        <v>306248.72833333327</v>
      </c>
      <c r="DG213" s="27">
        <v>3</v>
      </c>
      <c r="DH213" s="27">
        <f t="shared" si="1823"/>
        <v>149621.45625000002</v>
      </c>
      <c r="DI213" s="27">
        <v>7</v>
      </c>
      <c r="DJ213" s="27">
        <f t="shared" si="1824"/>
        <v>338608.25250000006</v>
      </c>
      <c r="DK213" s="27"/>
      <c r="DL213" s="27">
        <f t="shared" si="1825"/>
        <v>0</v>
      </c>
      <c r="DM213" s="27">
        <v>3</v>
      </c>
      <c r="DN213" s="27">
        <f t="shared" si="1770"/>
        <v>214672.38109375001</v>
      </c>
      <c r="DO213" s="27"/>
      <c r="DP213" s="27">
        <f t="shared" si="1826"/>
        <v>0</v>
      </c>
      <c r="DQ213" s="27">
        <f t="shared" si="1827"/>
        <v>718</v>
      </c>
      <c r="DR213" s="27">
        <f t="shared" si="1827"/>
        <v>25972950.020885419</v>
      </c>
      <c r="DS213" s="38">
        <f t="shared" si="1828"/>
        <v>718</v>
      </c>
      <c r="DT213" s="67">
        <f t="shared" si="1829"/>
        <v>1</v>
      </c>
    </row>
    <row r="214" spans="1:124" ht="15.75" customHeight="1" x14ac:dyDescent="0.25">
      <c r="A214" s="77">
        <v>24</v>
      </c>
      <c r="B214" s="55"/>
      <c r="C214" s="53" t="s">
        <v>339</v>
      </c>
      <c r="D214" s="79">
        <f t="shared" si="1831"/>
        <v>19063</v>
      </c>
      <c r="E214" s="80">
        <v>18530</v>
      </c>
      <c r="F214" s="80">
        <v>18715</v>
      </c>
      <c r="G214" s="56">
        <v>1.44</v>
      </c>
      <c r="H214" s="25">
        <v>1</v>
      </c>
      <c r="I214" s="26">
        <v>1</v>
      </c>
      <c r="J214" s="26"/>
      <c r="K214" s="24">
        <v>1.4</v>
      </c>
      <c r="L214" s="24">
        <v>1.68</v>
      </c>
      <c r="M214" s="24">
        <v>2.23</v>
      </c>
      <c r="N214" s="24">
        <v>2.57</v>
      </c>
      <c r="O214" s="34">
        <f t="shared" ref="O214:BZ214" si="1832">SUM(O215:O218)</f>
        <v>718</v>
      </c>
      <c r="P214" s="34">
        <f t="shared" si="1832"/>
        <v>32700255.894716673</v>
      </c>
      <c r="Q214" s="34">
        <f t="shared" si="1832"/>
        <v>9</v>
      </c>
      <c r="R214" s="34">
        <f t="shared" si="1832"/>
        <v>420265.17032499996</v>
      </c>
      <c r="S214" s="34">
        <v>0</v>
      </c>
      <c r="T214" s="34">
        <f t="shared" ref="T214" si="1833">SUM(T215:T218)</f>
        <v>0</v>
      </c>
      <c r="U214" s="34">
        <f t="shared" si="1832"/>
        <v>0</v>
      </c>
      <c r="V214" s="34">
        <f t="shared" si="1832"/>
        <v>0</v>
      </c>
      <c r="W214" s="34">
        <f t="shared" si="1832"/>
        <v>0</v>
      </c>
      <c r="X214" s="34">
        <f t="shared" si="1832"/>
        <v>0</v>
      </c>
      <c r="Y214" s="34">
        <f t="shared" si="1832"/>
        <v>9</v>
      </c>
      <c r="Z214" s="34">
        <f t="shared" si="1832"/>
        <v>420067.84627500002</v>
      </c>
      <c r="AA214" s="34">
        <f t="shared" si="1832"/>
        <v>5</v>
      </c>
      <c r="AB214" s="34">
        <f t="shared" si="1832"/>
        <v>232431.49095833336</v>
      </c>
      <c r="AC214" s="34">
        <f t="shared" si="1832"/>
        <v>0</v>
      </c>
      <c r="AD214" s="34">
        <f t="shared" si="1832"/>
        <v>0</v>
      </c>
      <c r="AE214" s="34">
        <f t="shared" si="1832"/>
        <v>0</v>
      </c>
      <c r="AF214" s="34">
        <f t="shared" si="1832"/>
        <v>0</v>
      </c>
      <c r="AG214" s="34">
        <f t="shared" si="1832"/>
        <v>52</v>
      </c>
      <c r="AH214" s="34">
        <f t="shared" si="1832"/>
        <v>2428637.2597666667</v>
      </c>
      <c r="AI214" s="34">
        <f t="shared" si="1832"/>
        <v>6</v>
      </c>
      <c r="AJ214" s="34">
        <f t="shared" si="1832"/>
        <v>238446.95035</v>
      </c>
      <c r="AK214" s="34">
        <f t="shared" si="1832"/>
        <v>0</v>
      </c>
      <c r="AL214" s="34">
        <f t="shared" si="1832"/>
        <v>0</v>
      </c>
      <c r="AM214" s="34">
        <f t="shared" si="1832"/>
        <v>0</v>
      </c>
      <c r="AN214" s="34">
        <f t="shared" si="1832"/>
        <v>0</v>
      </c>
      <c r="AO214" s="34">
        <f t="shared" si="1832"/>
        <v>22</v>
      </c>
      <c r="AP214" s="34">
        <f t="shared" si="1832"/>
        <v>1186898.3532559997</v>
      </c>
      <c r="AQ214" s="34">
        <f t="shared" si="1832"/>
        <v>3</v>
      </c>
      <c r="AR214" s="34">
        <f t="shared" si="1832"/>
        <v>143068.17020999998</v>
      </c>
      <c r="AS214" s="34">
        <f t="shared" si="1832"/>
        <v>20</v>
      </c>
      <c r="AT214" s="34">
        <f t="shared" si="1832"/>
        <v>846400.02327999985</v>
      </c>
      <c r="AU214" s="34">
        <f t="shared" si="1832"/>
        <v>0</v>
      </c>
      <c r="AV214" s="34">
        <f t="shared" si="1832"/>
        <v>0</v>
      </c>
      <c r="AW214" s="34">
        <f t="shared" si="1832"/>
        <v>0</v>
      </c>
      <c r="AX214" s="34">
        <f t="shared" si="1832"/>
        <v>0</v>
      </c>
      <c r="AY214" s="34">
        <f t="shared" si="1832"/>
        <v>0</v>
      </c>
      <c r="AZ214" s="34">
        <f t="shared" si="1832"/>
        <v>0</v>
      </c>
      <c r="BA214" s="34">
        <f t="shared" si="1832"/>
        <v>0</v>
      </c>
      <c r="BB214" s="34">
        <f t="shared" si="1832"/>
        <v>0</v>
      </c>
      <c r="BC214" s="34">
        <f t="shared" si="1832"/>
        <v>0</v>
      </c>
      <c r="BD214" s="34">
        <f t="shared" si="1832"/>
        <v>0</v>
      </c>
      <c r="BE214" s="34">
        <f t="shared" si="1832"/>
        <v>0</v>
      </c>
      <c r="BF214" s="34">
        <f t="shared" si="1832"/>
        <v>0</v>
      </c>
      <c r="BG214" s="34">
        <f t="shared" si="1832"/>
        <v>0</v>
      </c>
      <c r="BH214" s="34">
        <f t="shared" si="1832"/>
        <v>0</v>
      </c>
      <c r="BI214" s="34">
        <f t="shared" si="1832"/>
        <v>0</v>
      </c>
      <c r="BJ214" s="34">
        <f t="shared" si="1832"/>
        <v>0</v>
      </c>
      <c r="BK214" s="34">
        <f t="shared" si="1832"/>
        <v>18</v>
      </c>
      <c r="BL214" s="34">
        <f t="shared" si="1832"/>
        <v>711115.84447749995</v>
      </c>
      <c r="BM214" s="34">
        <f t="shared" si="1832"/>
        <v>8</v>
      </c>
      <c r="BN214" s="34">
        <f t="shared" si="1832"/>
        <v>295055.47885333333</v>
      </c>
      <c r="BO214" s="34">
        <f t="shared" si="1832"/>
        <v>337</v>
      </c>
      <c r="BP214" s="34">
        <f t="shared" si="1832"/>
        <v>16024835.495214002</v>
      </c>
      <c r="BQ214" s="34">
        <f t="shared" si="1832"/>
        <v>32</v>
      </c>
      <c r="BR214" s="34">
        <f t="shared" si="1832"/>
        <v>1907100.2406399995</v>
      </c>
      <c r="BS214" s="34">
        <f t="shared" si="1832"/>
        <v>9</v>
      </c>
      <c r="BT214" s="34">
        <f t="shared" si="1832"/>
        <v>359954.62229999993</v>
      </c>
      <c r="BU214" s="34">
        <f t="shared" si="1832"/>
        <v>5</v>
      </c>
      <c r="BV214" s="34">
        <f t="shared" si="1832"/>
        <v>165693.39756666665</v>
      </c>
      <c r="BW214" s="34">
        <f t="shared" si="1832"/>
        <v>0</v>
      </c>
      <c r="BX214" s="34">
        <f t="shared" si="1832"/>
        <v>0</v>
      </c>
      <c r="BY214" s="34">
        <f t="shared" si="1832"/>
        <v>0</v>
      </c>
      <c r="BZ214" s="34">
        <f t="shared" si="1832"/>
        <v>0</v>
      </c>
      <c r="CA214" s="34">
        <f t="shared" ref="CA214:DS214" si="1834">SUM(CA215:CA218)</f>
        <v>0</v>
      </c>
      <c r="CB214" s="34">
        <f t="shared" si="1834"/>
        <v>0</v>
      </c>
      <c r="CC214" s="34">
        <f t="shared" si="1834"/>
        <v>5</v>
      </c>
      <c r="CD214" s="34">
        <f t="shared" si="1834"/>
        <v>240384.21352399996</v>
      </c>
      <c r="CE214" s="34">
        <f t="shared" si="1834"/>
        <v>0</v>
      </c>
      <c r="CF214" s="34">
        <f t="shared" si="1834"/>
        <v>0</v>
      </c>
      <c r="CG214" s="34">
        <f t="shared" si="1834"/>
        <v>6</v>
      </c>
      <c r="CH214" s="34">
        <f t="shared" si="1834"/>
        <v>198832.07707999996</v>
      </c>
      <c r="CI214" s="34">
        <f t="shared" si="1834"/>
        <v>12</v>
      </c>
      <c r="CJ214" s="34">
        <f t="shared" si="1834"/>
        <v>397664.15415999992</v>
      </c>
      <c r="CK214" s="34">
        <f t="shared" si="1834"/>
        <v>20</v>
      </c>
      <c r="CL214" s="34">
        <f t="shared" si="1834"/>
        <v>874615.01633333322</v>
      </c>
      <c r="CM214" s="34">
        <f t="shared" si="1834"/>
        <v>32</v>
      </c>
      <c r="CN214" s="34">
        <f t="shared" si="1834"/>
        <v>1481398.4667118003</v>
      </c>
      <c r="CO214" s="34">
        <f t="shared" si="1834"/>
        <v>14</v>
      </c>
      <c r="CP214" s="34">
        <f t="shared" si="1834"/>
        <v>831318.10318199976</v>
      </c>
      <c r="CQ214" s="47">
        <f t="shared" si="1834"/>
        <v>3</v>
      </c>
      <c r="CR214" s="34">
        <f t="shared" si="1834"/>
        <v>148992.20629999996</v>
      </c>
      <c r="CS214" s="34">
        <f t="shared" si="1834"/>
        <v>11</v>
      </c>
      <c r="CT214" s="34">
        <f t="shared" si="1834"/>
        <v>603449.82188400009</v>
      </c>
      <c r="CU214" s="34">
        <f t="shared" si="1834"/>
        <v>6</v>
      </c>
      <c r="CV214" s="34">
        <f t="shared" si="1834"/>
        <v>288389.77442800003</v>
      </c>
      <c r="CW214" s="34">
        <f t="shared" si="1834"/>
        <v>9</v>
      </c>
      <c r="CX214" s="34">
        <f t="shared" si="1834"/>
        <v>368797.73723099998</v>
      </c>
      <c r="CY214" s="34">
        <f t="shared" si="1834"/>
        <v>2</v>
      </c>
      <c r="CZ214" s="34">
        <f t="shared" si="1834"/>
        <v>120186.18992799998</v>
      </c>
      <c r="DA214" s="34">
        <f t="shared" si="1834"/>
        <v>20</v>
      </c>
      <c r="DB214" s="34">
        <f t="shared" si="1834"/>
        <v>1118188.2898998</v>
      </c>
      <c r="DC214" s="34">
        <f t="shared" si="1834"/>
        <v>12</v>
      </c>
      <c r="DD214" s="34">
        <f t="shared" si="1834"/>
        <v>596183.26925499982</v>
      </c>
      <c r="DE214" s="34">
        <f t="shared" si="1834"/>
        <v>4</v>
      </c>
      <c r="DF214" s="34">
        <f t="shared" si="1834"/>
        <v>204574.15052666664</v>
      </c>
      <c r="DG214" s="34">
        <f t="shared" si="1834"/>
        <v>2</v>
      </c>
      <c r="DH214" s="34">
        <f t="shared" si="1834"/>
        <v>69424.355699999986</v>
      </c>
      <c r="DI214" s="34">
        <f t="shared" si="1834"/>
        <v>27</v>
      </c>
      <c r="DJ214" s="34">
        <f t="shared" si="1834"/>
        <v>1745980.7324399999</v>
      </c>
      <c r="DK214" s="34">
        <f t="shared" si="1834"/>
        <v>5</v>
      </c>
      <c r="DL214" s="34">
        <f t="shared" si="1834"/>
        <v>357488.40796874999</v>
      </c>
      <c r="DM214" s="34">
        <f t="shared" si="1834"/>
        <v>10</v>
      </c>
      <c r="DN214" s="34">
        <f t="shared" si="1834"/>
        <v>956007.67047083331</v>
      </c>
      <c r="DO214" s="34">
        <f t="shared" si="1834"/>
        <v>0</v>
      </c>
      <c r="DP214" s="34">
        <f t="shared" si="1834"/>
        <v>0</v>
      </c>
      <c r="DQ214" s="34">
        <f t="shared" si="1834"/>
        <v>1453</v>
      </c>
      <c r="DR214" s="34">
        <f t="shared" si="1834"/>
        <v>68682100.875212342</v>
      </c>
      <c r="DS214" s="34">
        <f t="shared" si="1834"/>
        <v>1434</v>
      </c>
      <c r="DT214" s="54">
        <f t="shared" ref="DT214" si="1835">SUM(DS214/DQ214)</f>
        <v>0.98692360633172749</v>
      </c>
    </row>
    <row r="215" spans="1:124" ht="30.75" customHeight="1" x14ac:dyDescent="0.25">
      <c r="A215" s="77"/>
      <c r="B215" s="35">
        <v>178</v>
      </c>
      <c r="C215" s="23" t="s">
        <v>340</v>
      </c>
      <c r="D215" s="79">
        <f t="shared" si="1831"/>
        <v>19063</v>
      </c>
      <c r="E215" s="80">
        <v>18530</v>
      </c>
      <c r="F215" s="80">
        <v>18715</v>
      </c>
      <c r="G215" s="36">
        <v>1.78</v>
      </c>
      <c r="H215" s="25">
        <v>1</v>
      </c>
      <c r="I215" s="57">
        <v>0.9</v>
      </c>
      <c r="J215" s="57"/>
      <c r="K215" s="24">
        <v>1.4</v>
      </c>
      <c r="L215" s="24">
        <v>1.68</v>
      </c>
      <c r="M215" s="24">
        <v>2.23</v>
      </c>
      <c r="N215" s="24">
        <v>2.57</v>
      </c>
      <c r="O215" s="27">
        <v>100</v>
      </c>
      <c r="P215" s="27">
        <f t="shared" ref="P215:P218" si="1836">(O215/12*5*$D215*$G215*$H215*$K215*P$11)+(O215/12*4*$E215*$G215*$I215*$K215*P$12)+(O215/12*3*$F215*$G215*$I215*$K215*P$12)</f>
        <v>4677286.7166666668</v>
      </c>
      <c r="Q215" s="27">
        <v>2</v>
      </c>
      <c r="R215" s="27">
        <f t="shared" ref="R215:R218" si="1837">(Q215/12*5*$D215*$G215*$H215*$K215*R$11)+(Q215/12*4*$E215*$G215*$I215*$K215*R$12)+(Q215/12*3*$F215*$G215*$I215*$K215*R$12)</f>
        <v>93545.734333333327</v>
      </c>
      <c r="S215" s="27">
        <v>0</v>
      </c>
      <c r="T215" s="27">
        <f t="shared" ref="T215:T218" si="1838">(S215/12*5*$D215*$G215*$H215*$K215*T$11)+(S215/12*4*$E215*$G215*$I215*$K215*T$12)+(S215/12*3*$F215*$G215*$I215*$K215*T$12)</f>
        <v>0</v>
      </c>
      <c r="U215" s="27"/>
      <c r="V215" s="27">
        <f t="shared" ref="V215:V218" si="1839">(U215/12*5*$D215*$G215*$H215*$K215*V$11)+(U215/12*4*$E215*$G215*$I215*$K215*V$12)+(U215/12*3*$F215*$G215*$I215*$K215*V$12)</f>
        <v>0</v>
      </c>
      <c r="W215" s="27">
        <v>0</v>
      </c>
      <c r="X215" s="27">
        <f t="shared" ref="X215:X218" si="1840">(W215/12*5*$D215*$G215*$H215*$K215*X$11)+(W215/12*4*$E215*$G215*$I215*$K215*X$12)+(W215/12*3*$F215*$G215*$I215*$K215*X$12)</f>
        <v>0</v>
      </c>
      <c r="Y215" s="27">
        <v>0</v>
      </c>
      <c r="Z215" s="27">
        <f t="shared" ref="Z215:Z218" si="1841">(Y215/12*5*$D215*$G215*$H215*$K215*Z$11)+(Y215/12*4*$E215*$G215*$I215*$K215*Z$12)+(Y215/12*3*$F215*$G215*$I215*$K215*Z$12)</f>
        <v>0</v>
      </c>
      <c r="AA215" s="27">
        <v>0</v>
      </c>
      <c r="AB215" s="27">
        <f t="shared" ref="AB215:AB218" si="1842">(AA215/12*5*$D215*$G215*$H215*$K215*AB$11)+(AA215/12*4*$E215*$G215*$I215*$K215*AB$12)+(AA215/12*3*$F215*$G215*$I215*$K215*AB$12)</f>
        <v>0</v>
      </c>
      <c r="AC215" s="27">
        <v>0</v>
      </c>
      <c r="AD215" s="27">
        <f t="shared" ref="AD215:AD218" si="1843">(AC215/12*5*$D215*$G215*$H215*$K215*AD$11)+(AC215/12*4*$E215*$G215*$I215*$K215*AD$12)+(AC215/12*3*$F215*$G215*$I215*$K215*AD$12)</f>
        <v>0</v>
      </c>
      <c r="AE215" s="27">
        <v>0</v>
      </c>
      <c r="AF215" s="27">
        <f t="shared" ref="AF215:AF218" si="1844">(AE215/12*5*$D215*$G215*$H215*$K215*AF$11)+(AE215/12*4*$E215*$G215*$I215*$K215*AF$12)+(AE215/12*3*$F215*$G215*$I215*$K215*AF$12)</f>
        <v>0</v>
      </c>
      <c r="AG215" s="27">
        <v>16</v>
      </c>
      <c r="AH215" s="27">
        <f t="shared" ref="AH215:AH218" si="1845">(AG215/12*5*$D215*$G215*$H215*$K215*AH$11)+(AG215/12*4*$E215*$G215*$I215*$K215*AH$12)+(AG215/12*3*$F215*$G215*$I215*$K215*AH$12)</f>
        <v>748365.87466666661</v>
      </c>
      <c r="AI215" s="27"/>
      <c r="AJ215" s="27">
        <f t="shared" ref="AJ215:AJ218" si="1846">(AI215/12*5*$D215*$G215*$H215*$K215*AJ$11)+(AI215/12*4*$E215*$G215*$I215*$K215*AJ$12)+(AI215/12*3*$F215*$G215*$I215*$K215*AJ$12)</f>
        <v>0</v>
      </c>
      <c r="AK215" s="27"/>
      <c r="AL215" s="27">
        <f t="shared" ref="AL215:AL218" si="1847">(AK215/12*5*$D215*$G215*$H215*$K215*AL$11)+(AK215/12*4*$E215*$G215*$I215*$K215*AL$12)+(AK215/12*3*$F215*$G215*$I215*$K215*AL$12)</f>
        <v>0</v>
      </c>
      <c r="AM215" s="30">
        <v>0</v>
      </c>
      <c r="AN215" s="27">
        <f t="shared" ref="AN215:AN218" si="1848">(AM215/12*5*$D215*$G215*$H215*$K215*AN$11)+(AM215/12*4*$E215*$G215*$I215*$K215*AN$12)+(AM215/12*3*$F215*$G215*$I215*$K215*AN$12)</f>
        <v>0</v>
      </c>
      <c r="AO215" s="31"/>
      <c r="AP215" s="27">
        <f t="shared" ref="AP215:AP218" si="1849">(AO215/12*5*$D215*$G215*$H215*$L215*AP$11)+(AO215/12*4*$E215*$G215*$I215*$L215*AP$12)+(AO215/12*3*$F215*$G215*$I215*$L215*AP$12)</f>
        <v>0</v>
      </c>
      <c r="AQ215" s="27"/>
      <c r="AR215" s="27">
        <f t="shared" ref="AR215:AR218" si="1850">(AQ215/12*5*$D215*$G215*$H215*$L215*AR$11)+(AQ215/12*4*$E215*$G215*$I215*$L215*AR$12)+(AQ215/12*3*$F215*$G215*$I215*$L215*AR$12)</f>
        <v>0</v>
      </c>
      <c r="AS215" s="27"/>
      <c r="AT215" s="27">
        <f t="shared" ref="AT215:AT218" si="1851">(AS215/12*5*$D215*$G215*$H215*$L215*AT$11)+(AS215/12*4*$E215*$G215*$I215*$L215*AT$12)+(AS215/12*3*$F215*$G215*$I215*$L215*AT$13)</f>
        <v>0</v>
      </c>
      <c r="AU215" s="27">
        <v>0</v>
      </c>
      <c r="AV215" s="27">
        <f t="shared" ref="AV215:AV218" si="1852">(AU215/12*5*$D215*$G215*$H215*$L215*AV$11)+(AU215/12*4*$E215*$G215*$I215*$L215*AV$12)+(AU215/12*3*$F215*$G215*$I215*$L215*AV$12)</f>
        <v>0</v>
      </c>
      <c r="AW215" s="27"/>
      <c r="AX215" s="27">
        <f t="shared" ref="AX215:AX218" si="1853">(AW215/12*5*$D215*$G215*$H215*$K215*AX$11)+(AW215/12*4*$E215*$G215*$I215*$K215*AX$12)+(AW215/12*3*$F215*$G215*$I215*$K215*AX$12)</f>
        <v>0</v>
      </c>
      <c r="AY215" s="27"/>
      <c r="AZ215" s="27">
        <f t="shared" ref="AZ215:AZ218" si="1854">(AY215/12*5*$D215*$G215*$H215*$K215*AZ$11)+(AY215/12*4*$E215*$G215*$I215*$K215*AZ$12)+(AY215/12*3*$F215*$G215*$I215*$K215*AZ$12)</f>
        <v>0</v>
      </c>
      <c r="BA215" s="27"/>
      <c r="BB215" s="27">
        <f t="shared" ref="BB215:BB218" si="1855">(BA215/12*5*$D215*$G215*$H215*$L215*BB$11)+(BA215/12*4*$E215*$G215*$I215*$L215*BB$12)+(BA215/12*3*$F215*$G215*$I215*$L215*BB$12)</f>
        <v>0</v>
      </c>
      <c r="BC215" s="27">
        <v>0</v>
      </c>
      <c r="BD215" s="27">
        <f t="shared" ref="BD215:BD218" si="1856">(BC215/12*5*$D215*$G215*$H215*$K215*BD$11)+(BC215/12*4*$E215*$G215*$I215*$K215*BD$12)+(BC215/12*3*$F215*$G215*$I215*$K215*BD$12)</f>
        <v>0</v>
      </c>
      <c r="BE215" s="27">
        <v>0</v>
      </c>
      <c r="BF215" s="27">
        <f t="shared" ref="BF215:BF218" si="1857">(BE215/12*5*$D215*$G215*$H215*$K215*BF$11)+(BE215/12*4*$E215*$G215*$I215*$K215*BF$12)+(BE215/12*3*$F215*$G215*$I215*$K215*BF$12)</f>
        <v>0</v>
      </c>
      <c r="BG215" s="27">
        <v>0</v>
      </c>
      <c r="BH215" s="27">
        <f t="shared" ref="BH215:BH218" si="1858">(BG215/12*5*$D215*$G215*$H215*$K215*BH$11)+(BG215/12*4*$E215*$G215*$I215*$K215*BH$12)+(BG215/12*3*$F215*$G215*$I215*$K215*BH$12)</f>
        <v>0</v>
      </c>
      <c r="BI215" s="27">
        <v>0</v>
      </c>
      <c r="BJ215" s="27">
        <f t="shared" ref="BJ215:BJ218" si="1859">(BI215/12*5*$D215*$G215*$H215*$L215*BJ$11)+(BI215/12*4*$E215*$G215*$I215*$L215*BJ$12)+(BI215/12*3*$F215*$G215*$I215*$L215*BJ$12)</f>
        <v>0</v>
      </c>
      <c r="BK215" s="27">
        <v>3</v>
      </c>
      <c r="BL215" s="27">
        <f t="shared" ref="BL215:BL218" si="1860">(BK215/12*5*$D215*$G215*$H215*$K215*BL$11)+(BK215/12*4*$E215*$G215*$I215*$K215*BL$12)+(BK215/12*3*$F215*$G215*$I215*$K215*BL$12)</f>
        <v>141328.08266500002</v>
      </c>
      <c r="BM215" s="27"/>
      <c r="BN215" s="27">
        <f t="shared" ref="BN215:BN218" si="1861">(BM215/12*5*$D215*$G215*$H215*$K215*BN$11)+(BM215/12*4*$E215*$G215*$I215*$K215*BN$12)+(BM215/12*3*$F215*$G215*$I215*$K215*BN$13)</f>
        <v>0</v>
      </c>
      <c r="BO215" s="37">
        <v>57</v>
      </c>
      <c r="BP215" s="27">
        <f t="shared" ref="BP215:BP218" si="1862">(BO215/12*5*$D215*$G215*$H215*$L215*BP$11)+(BO215/12*4*$E215*$G215*$I215*$L215*BP$12)+(BO215/12*3*$F215*$G215*$I215*$L215*BP$12)</f>
        <v>2747467.3912140001</v>
      </c>
      <c r="BQ215" s="27">
        <v>0</v>
      </c>
      <c r="BR215" s="27">
        <f t="shared" ref="BR215:BR218" si="1863">(BQ215/12*5*$D215*$G215*$H215*$L215*BR$11)+(BQ215/12*4*$E215*$G215*$I215*$L215*BR$12)+(BQ215/12*3*$F215*$G215*$I215*$L215*BR$12)</f>
        <v>0</v>
      </c>
      <c r="BS215" s="27">
        <v>0</v>
      </c>
      <c r="BT215" s="27">
        <f t="shared" ref="BT215:BT218" si="1864">(BS215/12*5*$D215*$G215*$H215*$K215*BT$11)+(BS215/12*4*$E215*$G215*$I215*$K215*BT$12)+(BS215/12*3*$F215*$G215*$I215*$K215*BT$12)</f>
        <v>0</v>
      </c>
      <c r="BU215" s="27"/>
      <c r="BV215" s="27">
        <f t="shared" ref="BV215:BV218" si="1865">(BU215/12*5*$D215*$G215*$H215*$K215*BV$11)+(BU215/12*4*$E215*$G215*$I215*$K215*BV$12)+(BU215/12*3*$F215*$G215*$I215*$K215*BV$12)</f>
        <v>0</v>
      </c>
      <c r="BW215" s="27">
        <v>0</v>
      </c>
      <c r="BX215" s="27">
        <f t="shared" ref="BX215:BX218" si="1866">(BW215/12*5*$D215*$G215*$H215*$L215*BX$11)+(BW215/12*4*$E215*$G215*$I215*$L215*BX$12)+(BW215/12*3*$F215*$G215*$I215*$L215*BX$12)</f>
        <v>0</v>
      </c>
      <c r="BY215" s="27"/>
      <c r="BZ215" s="27">
        <f t="shared" ref="BZ215:BZ218" si="1867">(BY215/12*5*$D215*$G215*$H215*$L215*BZ$11)+(BY215/12*4*$E215*$G215*$I215*$L215*BZ$12)+(BY215/12*3*$F215*$G215*$I215*$L215*BZ$12)</f>
        <v>0</v>
      </c>
      <c r="CA215" s="27">
        <v>0</v>
      </c>
      <c r="CB215" s="27">
        <f t="shared" ref="CB215:CB218" si="1868">(CA215/12*5*$D215*$G215*$H215*$K215*CB$11)+(CA215/12*4*$E215*$G215*$I215*$K215*CB$12)+(CA215/12*3*$F215*$G215*$I215*$K215*CB$12)</f>
        <v>0</v>
      </c>
      <c r="CC215" s="27">
        <v>2</v>
      </c>
      <c r="CD215" s="27">
        <f t="shared" ref="CD215:CD218" si="1869">(CC215/12*5*$D215*$G215*$H215*$L215*CD$11)+(CC215/12*4*$E215*$G215*$I215*$L215*CD$12)+(CC215/12*3*$F215*$G215*$I215*$L215*CD$12)</f>
        <v>96402.364603999988</v>
      </c>
      <c r="CE215" s="27">
        <v>0</v>
      </c>
      <c r="CF215" s="27">
        <f t="shared" ref="CF215:CF218" si="1870">(CE215/12*5*$D215*$G215*$H215*$K215*CF$11)+(CE215/12*4*$E215*$G215*$I215*$K215*CF$12)+(CE215/12*3*$F215*$G215*$I215*$K215*CF$12)</f>
        <v>0</v>
      </c>
      <c r="CG215" s="27"/>
      <c r="CH215" s="27">
        <f t="shared" ref="CH215:CH218" si="1871">(CG215/12*5*$D215*$G215*$H215*$K215*CH$11)+(CG215/12*4*$E215*$G215*$I215*$K215*CH$12)+(CG215/12*3*$F215*$G215*$I215*$K215*CH$12)</f>
        <v>0</v>
      </c>
      <c r="CI215" s="27"/>
      <c r="CJ215" s="27">
        <f t="shared" ref="CJ215:CJ218" si="1872">(CI215/12*5*$D215*$G215*$H215*$K215*CJ$11)+(CI215/12*4*$E215*$G215*$I215*$K215*CJ$12)+(CI215/12*3*$F215*$G215*$I215*$K215*CJ$12)</f>
        <v>0</v>
      </c>
      <c r="CK215" s="27"/>
      <c r="CL215" s="27">
        <f t="shared" ref="CL215:CL218" si="1873">(CK215/12*5*$D215*$G215*$H215*$K215*CL$11)+(CK215/12*4*$E215*$G215*$I215*$K215*CL$12)+(CK215/12*3*$F215*$G215*$I215*$K215*CL$12)</f>
        <v>0</v>
      </c>
      <c r="CM215" s="27">
        <v>3</v>
      </c>
      <c r="CN215" s="27">
        <f t="shared" ref="CN215:CN218" si="1874">(CM215/12*5*$D215*$G215*$H215*$L215*CN$11)+(CM215/12*4*$E215*$G215*$I215*$L215*CN$12)+(CM215/12*3*$F215*$G215*$I215*$L215*CN$12)</f>
        <v>161002.83920280001</v>
      </c>
      <c r="CO215" s="27"/>
      <c r="CP215" s="27">
        <f t="shared" ref="CP215:CP218" si="1875">(CO215/12*5*$D215*$G215*$H215*$L215*CP$11)+(CO215/12*4*$E215*$G215*$I215*$L215*CP$12)+(CO215/12*3*$F215*$G215*$I215*$L215*CP$12)</f>
        <v>0</v>
      </c>
      <c r="CQ215" s="32"/>
      <c r="CR215" s="27">
        <f t="shared" ref="CR215:CR218" si="1876">(CQ215/12*5*$D215*$G215*$H215*$K215*CR$11)+(CQ215/12*4*$E215*$G215*$I215*$K215*CR$12)+(CQ215/12*3*$F215*$G215*$I215*$K215*CR$12)</f>
        <v>0</v>
      </c>
      <c r="CS215" s="27"/>
      <c r="CT215" s="27">
        <f t="shared" ref="CT215:CT218" si="1877">(CS215/12*5*$D215*$G215*$H215*$L215*CT$11)+(CS215/12*4*$E215*$G215*$I215*$L215*CT$12)+(CS215/12*3*$F215*$G215*$I215*$L215*CT$12)</f>
        <v>0</v>
      </c>
      <c r="CU215" s="27"/>
      <c r="CV215" s="27">
        <f t="shared" ref="CV215:CV218" si="1878">(CU215/12*5*$D215*$G215*$H215*$L215*CV$11)+(CU215/12*4*$E215*$G215*$I215*$L215*CV$12)+(CU215/12*3*$F215*$G215*$I215*$L215*CV$12)</f>
        <v>0</v>
      </c>
      <c r="CW215" s="27"/>
      <c r="CX215" s="27">
        <f t="shared" ref="CX215:CX218" si="1879">(CW215/12*5*$D215*$G215*$H215*$L215*CX$11)+(CW215/12*4*$E215*$G215*$I215*$L215*CX$12)+(CW215/12*3*$F215*$G215*$I215*$L215*CX$12)</f>
        <v>0</v>
      </c>
      <c r="CY215" s="27"/>
      <c r="CZ215" s="27">
        <f t="shared" ref="CZ215:CZ218" si="1880">(CY215/12*5*$D215*$G215*$H215*$L215*CZ$11)+(CY215/12*4*$E215*$G215*$I215*$L215*CZ$12)+(CY215/12*3*$F215*$G215*$I215*$L215*CZ$12)</f>
        <v>0</v>
      </c>
      <c r="DA215" s="27">
        <v>3</v>
      </c>
      <c r="DB215" s="27">
        <f t="shared" ref="DB215:DB218" si="1881">(DA215/12*5*$D215*$G215*$H215*$L215*DB$11)+(DA215/12*4*$E215*$G215*$I215*$L215*DB$12)+(DA215/12*3*$F215*$G215*$I215*$L215*DB$12)</f>
        <v>181232.94379679998</v>
      </c>
      <c r="DC215" s="27">
        <v>1</v>
      </c>
      <c r="DD215" s="27">
        <f t="shared" ref="DD215:DD218" si="1882">(DC215/12*5*$D215*$G215*$H215*$K215*DD$11)+(DC215/12*4*$E215*$G215*$I215*$K215*DD$12)+(DC215/12*3*$F215*$G215*$I215*$K215*DD$12)</f>
        <v>49878.512821666664</v>
      </c>
      <c r="DE215" s="27"/>
      <c r="DF215" s="27">
        <f t="shared" ref="DF215:DF218" si="1883">(DE215/12*5*$D215*$G215*$H215*$K215*DF$11)+(DE215/12*4*$E215*$G215*$I215*$K215*DF$12)+(DE215/12*3*$F215*$G215*$I215*$K215*DF$12)</f>
        <v>0</v>
      </c>
      <c r="DG215" s="27"/>
      <c r="DH215" s="27">
        <f t="shared" ref="DH215:DH218" si="1884">(DG215/12*5*$D215*$G215*$H215*$L215*DH$11)+(DG215/12*4*$E215*$G215*$I215*$L215*DH$12)+(DG215/12*3*$F215*$G215*$I215*$L215*DH$12)</f>
        <v>0</v>
      </c>
      <c r="DI215" s="27">
        <v>3</v>
      </c>
      <c r="DJ215" s="27">
        <f t="shared" ref="DJ215:DJ218" si="1885">(DI215/12*5*$D215*$G215*$H215*$L215*DJ$11)+(DI215/12*4*$E215*$G215*$I215*$L215*DJ$12)+(DI215/12*3*$F215*$G215*$I215*$L215*DJ$12)</f>
        <v>194961.44556000002</v>
      </c>
      <c r="DK215" s="27"/>
      <c r="DL215" s="27">
        <f t="shared" ref="DL215:DL218" si="1886">(DK215/12*5*$D215*$G215*$H215*$M215*DL$11)+(DK215/12*4*$E215*$G215*$I215*$M215*DL$12)+(DK215/12*3*$F215*$G215*$I215*$M215*DL$12)</f>
        <v>0</v>
      </c>
      <c r="DM215" s="27"/>
      <c r="DN215" s="27">
        <f t="shared" si="1770"/>
        <v>0</v>
      </c>
      <c r="DO215" s="27"/>
      <c r="DP215" s="27">
        <f t="shared" si="1826"/>
        <v>0</v>
      </c>
      <c r="DQ215" s="27">
        <f t="shared" ref="DQ215:DR218" si="1887">SUM(O215,Q215,S215,U215,W215,Y215,AA215,AC215,AE215,AG215,AI215,AK215,AM215,AO215,AQ215,AS215,AU215,AW215,AY215,BA215,BC215,BE215,BG215,BI215,BK215,BM215,BO215,BQ215,BS215,BU215,BW215,BY215,CA215,CC215,CE215,CG215,CI215,CK215,CM215,CO215,CQ215,CS215,CU215,CW215,CY215,DA215,DC215,DE215,DG215,DI215,DK215,DM215,DO215)</f>
        <v>190</v>
      </c>
      <c r="DR215" s="27">
        <f t="shared" si="1887"/>
        <v>9091471.905530937</v>
      </c>
      <c r="DS215" s="38">
        <f>ROUND(DQ215*I215,0)</f>
        <v>171</v>
      </c>
      <c r="DT215" s="67">
        <f t="shared" si="1829"/>
        <v>0.9</v>
      </c>
    </row>
    <row r="216" spans="1:124" ht="33" customHeight="1" x14ac:dyDescent="0.25">
      <c r="A216" s="77"/>
      <c r="B216" s="35">
        <v>179</v>
      </c>
      <c r="C216" s="23" t="s">
        <v>341</v>
      </c>
      <c r="D216" s="79">
        <f t="shared" si="1831"/>
        <v>19063</v>
      </c>
      <c r="E216" s="80">
        <v>18530</v>
      </c>
      <c r="F216" s="80">
        <v>18715</v>
      </c>
      <c r="G216" s="36">
        <v>1.67</v>
      </c>
      <c r="H216" s="25">
        <v>1</v>
      </c>
      <c r="I216" s="26">
        <v>1</v>
      </c>
      <c r="J216" s="26"/>
      <c r="K216" s="24">
        <v>1.4</v>
      </c>
      <c r="L216" s="24">
        <v>1.68</v>
      </c>
      <c r="M216" s="24">
        <v>2.23</v>
      </c>
      <c r="N216" s="24">
        <v>2.57</v>
      </c>
      <c r="O216" s="27">
        <v>576</v>
      </c>
      <c r="P216" s="27">
        <f t="shared" si="1836"/>
        <v>26884342.161600001</v>
      </c>
      <c r="Q216" s="27">
        <v>7</v>
      </c>
      <c r="R216" s="27">
        <f t="shared" si="1837"/>
        <v>326719.43599166663</v>
      </c>
      <c r="S216" s="27">
        <v>0</v>
      </c>
      <c r="T216" s="27">
        <f t="shared" si="1838"/>
        <v>0</v>
      </c>
      <c r="U216" s="27"/>
      <c r="V216" s="27">
        <f t="shared" si="1839"/>
        <v>0</v>
      </c>
      <c r="W216" s="27">
        <v>0</v>
      </c>
      <c r="X216" s="27">
        <f t="shared" si="1840"/>
        <v>0</v>
      </c>
      <c r="Y216" s="27">
        <v>9</v>
      </c>
      <c r="Z216" s="27">
        <f t="shared" si="1841"/>
        <v>420067.84627500002</v>
      </c>
      <c r="AA216" s="27">
        <v>0</v>
      </c>
      <c r="AB216" s="27">
        <f t="shared" si="1842"/>
        <v>0</v>
      </c>
      <c r="AC216" s="27">
        <v>0</v>
      </c>
      <c r="AD216" s="27">
        <f t="shared" si="1843"/>
        <v>0</v>
      </c>
      <c r="AE216" s="27">
        <v>0</v>
      </c>
      <c r="AF216" s="27">
        <f t="shared" si="1844"/>
        <v>0</v>
      </c>
      <c r="AG216" s="27">
        <v>36</v>
      </c>
      <c r="AH216" s="27">
        <f t="shared" si="1845"/>
        <v>1680271.3851000001</v>
      </c>
      <c r="AI216" s="27">
        <v>6</v>
      </c>
      <c r="AJ216" s="27">
        <f t="shared" si="1846"/>
        <v>238446.95035</v>
      </c>
      <c r="AK216" s="27"/>
      <c r="AL216" s="27">
        <f t="shared" si="1847"/>
        <v>0</v>
      </c>
      <c r="AM216" s="30">
        <v>0</v>
      </c>
      <c r="AN216" s="27">
        <f t="shared" si="1848"/>
        <v>0</v>
      </c>
      <c r="AO216" s="31">
        <v>22</v>
      </c>
      <c r="AP216" s="27">
        <f t="shared" si="1849"/>
        <v>1186898.3532559997</v>
      </c>
      <c r="AQ216" s="27">
        <v>3</v>
      </c>
      <c r="AR216" s="27">
        <f t="shared" si="1850"/>
        <v>143068.17020999998</v>
      </c>
      <c r="AS216" s="27">
        <v>11</v>
      </c>
      <c r="AT216" s="27">
        <f t="shared" si="1851"/>
        <v>593449.17662799987</v>
      </c>
      <c r="AU216" s="27">
        <v>0</v>
      </c>
      <c r="AV216" s="27">
        <f t="shared" si="1852"/>
        <v>0</v>
      </c>
      <c r="AW216" s="27"/>
      <c r="AX216" s="27">
        <f t="shared" si="1853"/>
        <v>0</v>
      </c>
      <c r="AY216" s="27"/>
      <c r="AZ216" s="27">
        <f t="shared" si="1854"/>
        <v>0</v>
      </c>
      <c r="BA216" s="27"/>
      <c r="BB216" s="27">
        <f t="shared" si="1855"/>
        <v>0</v>
      </c>
      <c r="BC216" s="27">
        <v>0</v>
      </c>
      <c r="BD216" s="27">
        <f t="shared" si="1856"/>
        <v>0</v>
      </c>
      <c r="BE216" s="27">
        <v>0</v>
      </c>
      <c r="BF216" s="27">
        <f t="shared" si="1857"/>
        <v>0</v>
      </c>
      <c r="BG216" s="27">
        <v>0</v>
      </c>
      <c r="BH216" s="27">
        <f t="shared" si="1858"/>
        <v>0</v>
      </c>
      <c r="BI216" s="27">
        <v>0</v>
      </c>
      <c r="BJ216" s="27">
        <f t="shared" si="1859"/>
        <v>0</v>
      </c>
      <c r="BK216" s="27">
        <v>9</v>
      </c>
      <c r="BL216" s="27">
        <f t="shared" si="1860"/>
        <v>422909.13876749994</v>
      </c>
      <c r="BM216" s="27">
        <v>5</v>
      </c>
      <c r="BN216" s="27">
        <f t="shared" si="1861"/>
        <v>224791.35478333331</v>
      </c>
      <c r="BO216" s="37">
        <v>273</v>
      </c>
      <c r="BP216" s="27">
        <f t="shared" si="1862"/>
        <v>13102348.251720002</v>
      </c>
      <c r="BQ216" s="27">
        <v>32</v>
      </c>
      <c r="BR216" s="27">
        <f t="shared" si="1863"/>
        <v>1907100.2406399995</v>
      </c>
      <c r="BS216" s="27">
        <v>9</v>
      </c>
      <c r="BT216" s="27">
        <f t="shared" si="1864"/>
        <v>359954.62229999993</v>
      </c>
      <c r="BU216" s="27">
        <v>5</v>
      </c>
      <c r="BV216" s="27">
        <f t="shared" si="1865"/>
        <v>165693.39756666665</v>
      </c>
      <c r="BW216" s="27"/>
      <c r="BX216" s="27">
        <f t="shared" si="1866"/>
        <v>0</v>
      </c>
      <c r="BY216" s="27"/>
      <c r="BZ216" s="27">
        <f t="shared" si="1867"/>
        <v>0</v>
      </c>
      <c r="CA216" s="27">
        <v>0</v>
      </c>
      <c r="CB216" s="27">
        <f t="shared" si="1868"/>
        <v>0</v>
      </c>
      <c r="CC216" s="27">
        <v>3</v>
      </c>
      <c r="CD216" s="27">
        <f t="shared" si="1869"/>
        <v>143981.84891999999</v>
      </c>
      <c r="CE216" s="27">
        <v>0</v>
      </c>
      <c r="CF216" s="27">
        <f t="shared" si="1870"/>
        <v>0</v>
      </c>
      <c r="CG216" s="27">
        <v>6</v>
      </c>
      <c r="CH216" s="27">
        <f t="shared" si="1871"/>
        <v>198832.07707999996</v>
      </c>
      <c r="CI216" s="27">
        <v>12</v>
      </c>
      <c r="CJ216" s="27">
        <f t="shared" si="1872"/>
        <v>397664.15415999992</v>
      </c>
      <c r="CK216" s="27">
        <v>20</v>
      </c>
      <c r="CL216" s="27">
        <f t="shared" si="1873"/>
        <v>874615.01633333322</v>
      </c>
      <c r="CM216" s="27">
        <v>20</v>
      </c>
      <c r="CN216" s="27">
        <f t="shared" si="1874"/>
        <v>1069638.9512200002</v>
      </c>
      <c r="CO216" s="27">
        <v>13</v>
      </c>
      <c r="CP216" s="27">
        <f t="shared" si="1875"/>
        <v>799287.6891089998</v>
      </c>
      <c r="CQ216" s="32">
        <v>3</v>
      </c>
      <c r="CR216" s="27">
        <f t="shared" si="1876"/>
        <v>148992.20629999996</v>
      </c>
      <c r="CS216" s="27">
        <v>9</v>
      </c>
      <c r="CT216" s="27">
        <f t="shared" si="1877"/>
        <v>540837.85467600008</v>
      </c>
      <c r="CU216" s="27">
        <v>5</v>
      </c>
      <c r="CV216" s="27">
        <f t="shared" si="1878"/>
        <v>261177.29029000003</v>
      </c>
      <c r="CW216" s="27">
        <v>3</v>
      </c>
      <c r="CX216" s="27">
        <f t="shared" si="1879"/>
        <v>180613.55459699995</v>
      </c>
      <c r="CY216" s="27">
        <v>2</v>
      </c>
      <c r="CZ216" s="27">
        <f t="shared" si="1880"/>
        <v>120186.18992799998</v>
      </c>
      <c r="DA216" s="27">
        <v>14</v>
      </c>
      <c r="DB216" s="27">
        <f t="shared" si="1881"/>
        <v>842863.254786</v>
      </c>
      <c r="DC216" s="27">
        <v>11</v>
      </c>
      <c r="DD216" s="27">
        <f t="shared" si="1882"/>
        <v>546304.75643333315</v>
      </c>
      <c r="DE216" s="27">
        <v>4</v>
      </c>
      <c r="DF216" s="27">
        <f t="shared" si="1883"/>
        <v>204574.15052666664</v>
      </c>
      <c r="DG216" s="27"/>
      <c r="DH216" s="27">
        <f t="shared" si="1884"/>
        <v>0</v>
      </c>
      <c r="DI216" s="27">
        <v>24</v>
      </c>
      <c r="DJ216" s="27">
        <f t="shared" si="1885"/>
        <v>1551019.2868799998</v>
      </c>
      <c r="DK216" s="27">
        <v>3</v>
      </c>
      <c r="DL216" s="27">
        <f t="shared" si="1886"/>
        <v>265335.84058124997</v>
      </c>
      <c r="DM216" s="27">
        <v>10</v>
      </c>
      <c r="DN216" s="27">
        <f t="shared" si="1770"/>
        <v>956007.67047083331</v>
      </c>
      <c r="DO216" s="27"/>
      <c r="DP216" s="27">
        <f t="shared" si="1826"/>
        <v>0</v>
      </c>
      <c r="DQ216" s="27">
        <f t="shared" si="1887"/>
        <v>1165</v>
      </c>
      <c r="DR216" s="27">
        <f t="shared" si="1887"/>
        <v>56757992.277479582</v>
      </c>
      <c r="DS216" s="38">
        <f>ROUND(DQ216*I216,0)</f>
        <v>1165</v>
      </c>
      <c r="DT216" s="67">
        <f t="shared" si="1829"/>
        <v>1</v>
      </c>
    </row>
    <row r="217" spans="1:124" ht="15.75" customHeight="1" x14ac:dyDescent="0.25">
      <c r="A217" s="77"/>
      <c r="B217" s="35">
        <v>180</v>
      </c>
      <c r="C217" s="23" t="s">
        <v>342</v>
      </c>
      <c r="D217" s="79">
        <f t="shared" si="1831"/>
        <v>19063</v>
      </c>
      <c r="E217" s="80">
        <v>18530</v>
      </c>
      <c r="F217" s="80">
        <v>18715</v>
      </c>
      <c r="G217" s="36">
        <v>0.87</v>
      </c>
      <c r="H217" s="25">
        <v>1</v>
      </c>
      <c r="I217" s="26">
        <v>1</v>
      </c>
      <c r="J217" s="26"/>
      <c r="K217" s="24">
        <v>1.4</v>
      </c>
      <c r="L217" s="24">
        <v>1.68</v>
      </c>
      <c r="M217" s="24">
        <v>2.23</v>
      </c>
      <c r="N217" s="24">
        <v>2.57</v>
      </c>
      <c r="O217" s="27">
        <v>36</v>
      </c>
      <c r="P217" s="27">
        <f t="shared" si="1836"/>
        <v>875350.96109999996</v>
      </c>
      <c r="Q217" s="27">
        <v>0</v>
      </c>
      <c r="R217" s="27">
        <f t="shared" si="1837"/>
        <v>0</v>
      </c>
      <c r="S217" s="27">
        <v>0</v>
      </c>
      <c r="T217" s="27">
        <f t="shared" si="1838"/>
        <v>0</v>
      </c>
      <c r="U217" s="27"/>
      <c r="V217" s="27">
        <f t="shared" si="1839"/>
        <v>0</v>
      </c>
      <c r="W217" s="27">
        <v>0</v>
      </c>
      <c r="X217" s="27">
        <f t="shared" si="1840"/>
        <v>0</v>
      </c>
      <c r="Y217" s="27">
        <v>0</v>
      </c>
      <c r="Z217" s="27">
        <f t="shared" si="1841"/>
        <v>0</v>
      </c>
      <c r="AA217" s="27">
        <v>1</v>
      </c>
      <c r="AB217" s="27">
        <f t="shared" si="1842"/>
        <v>28281.873724999998</v>
      </c>
      <c r="AC217" s="27">
        <v>0</v>
      </c>
      <c r="AD217" s="27">
        <f t="shared" si="1843"/>
        <v>0</v>
      </c>
      <c r="AE217" s="27">
        <v>0</v>
      </c>
      <c r="AF217" s="27">
        <f t="shared" si="1844"/>
        <v>0</v>
      </c>
      <c r="AG217" s="27">
        <v>0</v>
      </c>
      <c r="AH217" s="27">
        <f t="shared" si="1845"/>
        <v>0</v>
      </c>
      <c r="AI217" s="27"/>
      <c r="AJ217" s="27">
        <f t="shared" si="1846"/>
        <v>0</v>
      </c>
      <c r="AK217" s="27"/>
      <c r="AL217" s="27">
        <f t="shared" si="1847"/>
        <v>0</v>
      </c>
      <c r="AM217" s="30">
        <v>0</v>
      </c>
      <c r="AN217" s="27">
        <f t="shared" si="1848"/>
        <v>0</v>
      </c>
      <c r="AO217" s="31">
        <v>0</v>
      </c>
      <c r="AP217" s="27">
        <f t="shared" si="1849"/>
        <v>0</v>
      </c>
      <c r="AQ217" s="27"/>
      <c r="AR217" s="27">
        <f t="shared" si="1850"/>
        <v>0</v>
      </c>
      <c r="AS217" s="27">
        <v>9</v>
      </c>
      <c r="AT217" s="27">
        <f t="shared" si="1851"/>
        <v>252950.84665200004</v>
      </c>
      <c r="AU217" s="27">
        <v>0</v>
      </c>
      <c r="AV217" s="27">
        <f t="shared" si="1852"/>
        <v>0</v>
      </c>
      <c r="AW217" s="27"/>
      <c r="AX217" s="27">
        <f t="shared" si="1853"/>
        <v>0</v>
      </c>
      <c r="AY217" s="27"/>
      <c r="AZ217" s="27">
        <f t="shared" si="1854"/>
        <v>0</v>
      </c>
      <c r="BA217" s="27"/>
      <c r="BB217" s="27">
        <f t="shared" si="1855"/>
        <v>0</v>
      </c>
      <c r="BC217" s="27">
        <v>0</v>
      </c>
      <c r="BD217" s="27">
        <f t="shared" si="1856"/>
        <v>0</v>
      </c>
      <c r="BE217" s="27">
        <v>0</v>
      </c>
      <c r="BF217" s="27">
        <f t="shared" si="1857"/>
        <v>0</v>
      </c>
      <c r="BG217" s="27">
        <v>0</v>
      </c>
      <c r="BH217" s="27">
        <f t="shared" si="1858"/>
        <v>0</v>
      </c>
      <c r="BI217" s="27">
        <v>0</v>
      </c>
      <c r="BJ217" s="27">
        <f t="shared" si="1859"/>
        <v>0</v>
      </c>
      <c r="BK217" s="27">
        <v>6</v>
      </c>
      <c r="BL217" s="27">
        <f t="shared" si="1860"/>
        <v>146878.62304500001</v>
      </c>
      <c r="BM217" s="27">
        <v>3</v>
      </c>
      <c r="BN217" s="27">
        <f t="shared" si="1861"/>
        <v>70264.124070000005</v>
      </c>
      <c r="BO217" s="37">
        <v>7</v>
      </c>
      <c r="BP217" s="27">
        <f t="shared" si="1862"/>
        <v>175019.85227999999</v>
      </c>
      <c r="BQ217" s="27">
        <v>0</v>
      </c>
      <c r="BR217" s="27">
        <f t="shared" si="1863"/>
        <v>0</v>
      </c>
      <c r="BS217" s="27">
        <v>0</v>
      </c>
      <c r="BT217" s="27">
        <f t="shared" si="1864"/>
        <v>0</v>
      </c>
      <c r="BU217" s="27">
        <v>0</v>
      </c>
      <c r="BV217" s="27">
        <f t="shared" si="1865"/>
        <v>0</v>
      </c>
      <c r="BW217" s="27">
        <v>0</v>
      </c>
      <c r="BX217" s="27">
        <f t="shared" si="1866"/>
        <v>0</v>
      </c>
      <c r="BY217" s="27"/>
      <c r="BZ217" s="27">
        <f t="shared" si="1867"/>
        <v>0</v>
      </c>
      <c r="CA217" s="27">
        <v>0</v>
      </c>
      <c r="CB217" s="27">
        <f t="shared" si="1868"/>
        <v>0</v>
      </c>
      <c r="CC217" s="27"/>
      <c r="CD217" s="27">
        <f t="shared" si="1869"/>
        <v>0</v>
      </c>
      <c r="CE217" s="27">
        <v>0</v>
      </c>
      <c r="CF217" s="27">
        <f t="shared" si="1870"/>
        <v>0</v>
      </c>
      <c r="CG217" s="27"/>
      <c r="CH217" s="27">
        <f t="shared" si="1871"/>
        <v>0</v>
      </c>
      <c r="CI217" s="27"/>
      <c r="CJ217" s="27">
        <f t="shared" si="1872"/>
        <v>0</v>
      </c>
      <c r="CK217" s="27"/>
      <c r="CL217" s="27">
        <f t="shared" si="1873"/>
        <v>0</v>
      </c>
      <c r="CM217" s="27">
        <v>9</v>
      </c>
      <c r="CN217" s="27">
        <f t="shared" si="1874"/>
        <v>250756.67628900002</v>
      </c>
      <c r="CO217" s="27">
        <v>1</v>
      </c>
      <c r="CP217" s="27">
        <f t="shared" si="1875"/>
        <v>32030.414072999993</v>
      </c>
      <c r="CQ217" s="32"/>
      <c r="CR217" s="27">
        <f t="shared" si="1876"/>
        <v>0</v>
      </c>
      <c r="CS217" s="27">
        <v>2</v>
      </c>
      <c r="CT217" s="27">
        <f t="shared" si="1877"/>
        <v>62611.967207999987</v>
      </c>
      <c r="CU217" s="27">
        <v>1</v>
      </c>
      <c r="CV217" s="27">
        <f t="shared" si="1878"/>
        <v>27212.484138</v>
      </c>
      <c r="CW217" s="27">
        <v>6</v>
      </c>
      <c r="CX217" s="27">
        <f t="shared" si="1879"/>
        <v>188184.18263400003</v>
      </c>
      <c r="CY217" s="27"/>
      <c r="CZ217" s="27">
        <f t="shared" si="1880"/>
        <v>0</v>
      </c>
      <c r="DA217" s="27">
        <v>3</v>
      </c>
      <c r="DB217" s="27">
        <f t="shared" si="1881"/>
        <v>94092.091317000013</v>
      </c>
      <c r="DC217" s="27"/>
      <c r="DD217" s="27">
        <f t="shared" si="1882"/>
        <v>0</v>
      </c>
      <c r="DE217" s="27"/>
      <c r="DF217" s="27">
        <f t="shared" si="1883"/>
        <v>0</v>
      </c>
      <c r="DG217" s="27">
        <v>2</v>
      </c>
      <c r="DH217" s="27">
        <f t="shared" si="1884"/>
        <v>69424.355699999986</v>
      </c>
      <c r="DI217" s="27"/>
      <c r="DJ217" s="27">
        <f t="shared" si="1885"/>
        <v>0</v>
      </c>
      <c r="DK217" s="27">
        <v>2</v>
      </c>
      <c r="DL217" s="27">
        <f t="shared" si="1886"/>
        <v>92152.567387499992</v>
      </c>
      <c r="DM217" s="27"/>
      <c r="DN217" s="27">
        <f t="shared" si="1770"/>
        <v>0</v>
      </c>
      <c r="DO217" s="27"/>
      <c r="DP217" s="27">
        <f t="shared" si="1826"/>
        <v>0</v>
      </c>
      <c r="DQ217" s="27">
        <f t="shared" si="1887"/>
        <v>88</v>
      </c>
      <c r="DR217" s="27">
        <f t="shared" si="1887"/>
        <v>2365211.0196185</v>
      </c>
      <c r="DS217" s="38">
        <f>ROUND(DQ217*I217,0)</f>
        <v>88</v>
      </c>
      <c r="DT217" s="67">
        <f t="shared" si="1829"/>
        <v>1</v>
      </c>
    </row>
    <row r="218" spans="1:124" ht="15.75" customHeight="1" x14ac:dyDescent="0.25">
      <c r="A218" s="77"/>
      <c r="B218" s="35">
        <v>181</v>
      </c>
      <c r="C218" s="23" t="s">
        <v>343</v>
      </c>
      <c r="D218" s="79">
        <f t="shared" si="1831"/>
        <v>19063</v>
      </c>
      <c r="E218" s="80">
        <v>18530</v>
      </c>
      <c r="F218" s="80">
        <v>18715</v>
      </c>
      <c r="G218" s="36">
        <v>1.57</v>
      </c>
      <c r="H218" s="25">
        <v>1</v>
      </c>
      <c r="I218" s="26">
        <v>1</v>
      </c>
      <c r="J218" s="26"/>
      <c r="K218" s="24">
        <v>1.4</v>
      </c>
      <c r="L218" s="24">
        <v>1.68</v>
      </c>
      <c r="M218" s="24">
        <v>2.23</v>
      </c>
      <c r="N218" s="24">
        <v>2.57</v>
      </c>
      <c r="O218" s="27">
        <v>6</v>
      </c>
      <c r="P218" s="27">
        <f t="shared" si="1836"/>
        <v>263276.05535000004</v>
      </c>
      <c r="Q218" s="27">
        <v>0</v>
      </c>
      <c r="R218" s="27">
        <f t="shared" si="1837"/>
        <v>0</v>
      </c>
      <c r="S218" s="27"/>
      <c r="T218" s="27">
        <f t="shared" si="1838"/>
        <v>0</v>
      </c>
      <c r="U218" s="27"/>
      <c r="V218" s="27">
        <f t="shared" si="1839"/>
        <v>0</v>
      </c>
      <c r="W218" s="27"/>
      <c r="X218" s="27">
        <f t="shared" si="1840"/>
        <v>0</v>
      </c>
      <c r="Y218" s="27">
        <v>0</v>
      </c>
      <c r="Z218" s="27">
        <f t="shared" si="1841"/>
        <v>0</v>
      </c>
      <c r="AA218" s="27">
        <v>4</v>
      </c>
      <c r="AB218" s="27">
        <f t="shared" si="1842"/>
        <v>204149.61723333335</v>
      </c>
      <c r="AC218" s="27"/>
      <c r="AD218" s="27">
        <f t="shared" si="1843"/>
        <v>0</v>
      </c>
      <c r="AE218" s="27">
        <v>0</v>
      </c>
      <c r="AF218" s="27">
        <f t="shared" si="1844"/>
        <v>0</v>
      </c>
      <c r="AG218" s="27">
        <v>0</v>
      </c>
      <c r="AH218" s="27">
        <f t="shared" si="1845"/>
        <v>0</v>
      </c>
      <c r="AI218" s="27"/>
      <c r="AJ218" s="27">
        <f t="shared" si="1846"/>
        <v>0</v>
      </c>
      <c r="AK218" s="27"/>
      <c r="AL218" s="27">
        <f t="shared" si="1847"/>
        <v>0</v>
      </c>
      <c r="AM218" s="30">
        <v>0</v>
      </c>
      <c r="AN218" s="27">
        <f t="shared" si="1848"/>
        <v>0</v>
      </c>
      <c r="AO218" s="31">
        <v>0</v>
      </c>
      <c r="AP218" s="27">
        <f t="shared" si="1849"/>
        <v>0</v>
      </c>
      <c r="AQ218" s="27"/>
      <c r="AR218" s="27">
        <f t="shared" si="1850"/>
        <v>0</v>
      </c>
      <c r="AS218" s="27"/>
      <c r="AT218" s="27">
        <f t="shared" si="1851"/>
        <v>0</v>
      </c>
      <c r="AU218" s="27"/>
      <c r="AV218" s="27">
        <f t="shared" si="1852"/>
        <v>0</v>
      </c>
      <c r="AW218" s="27"/>
      <c r="AX218" s="27">
        <f t="shared" si="1853"/>
        <v>0</v>
      </c>
      <c r="AY218" s="27"/>
      <c r="AZ218" s="27">
        <f t="shared" si="1854"/>
        <v>0</v>
      </c>
      <c r="BA218" s="27"/>
      <c r="BB218" s="27">
        <f t="shared" si="1855"/>
        <v>0</v>
      </c>
      <c r="BC218" s="27"/>
      <c r="BD218" s="27">
        <f t="shared" si="1856"/>
        <v>0</v>
      </c>
      <c r="BE218" s="27"/>
      <c r="BF218" s="27">
        <f t="shared" si="1857"/>
        <v>0</v>
      </c>
      <c r="BG218" s="27"/>
      <c r="BH218" s="27">
        <f t="shared" si="1858"/>
        <v>0</v>
      </c>
      <c r="BI218" s="27"/>
      <c r="BJ218" s="27">
        <f t="shared" si="1859"/>
        <v>0</v>
      </c>
      <c r="BK218" s="27">
        <v>0</v>
      </c>
      <c r="BL218" s="27">
        <f t="shared" si="1860"/>
        <v>0</v>
      </c>
      <c r="BM218" s="27"/>
      <c r="BN218" s="27">
        <f t="shared" si="1861"/>
        <v>0</v>
      </c>
      <c r="BO218" s="37"/>
      <c r="BP218" s="27">
        <f t="shared" si="1862"/>
        <v>0</v>
      </c>
      <c r="BQ218" s="27"/>
      <c r="BR218" s="27">
        <f t="shared" si="1863"/>
        <v>0</v>
      </c>
      <c r="BS218" s="27"/>
      <c r="BT218" s="27">
        <f t="shared" si="1864"/>
        <v>0</v>
      </c>
      <c r="BU218" s="27"/>
      <c r="BV218" s="27">
        <f t="shared" si="1865"/>
        <v>0</v>
      </c>
      <c r="BW218" s="27"/>
      <c r="BX218" s="27">
        <f t="shared" si="1866"/>
        <v>0</v>
      </c>
      <c r="BY218" s="27"/>
      <c r="BZ218" s="27">
        <f t="shared" si="1867"/>
        <v>0</v>
      </c>
      <c r="CA218" s="27"/>
      <c r="CB218" s="27">
        <f t="shared" si="1868"/>
        <v>0</v>
      </c>
      <c r="CC218" s="27"/>
      <c r="CD218" s="27">
        <f t="shared" si="1869"/>
        <v>0</v>
      </c>
      <c r="CE218" s="27"/>
      <c r="CF218" s="27">
        <f t="shared" si="1870"/>
        <v>0</v>
      </c>
      <c r="CG218" s="27"/>
      <c r="CH218" s="27">
        <f t="shared" si="1871"/>
        <v>0</v>
      </c>
      <c r="CI218" s="27"/>
      <c r="CJ218" s="27">
        <f t="shared" si="1872"/>
        <v>0</v>
      </c>
      <c r="CK218" s="27"/>
      <c r="CL218" s="27">
        <f t="shared" si="1873"/>
        <v>0</v>
      </c>
      <c r="CM218" s="27"/>
      <c r="CN218" s="27">
        <f t="shared" si="1874"/>
        <v>0</v>
      </c>
      <c r="CO218" s="27"/>
      <c r="CP218" s="27">
        <f t="shared" si="1875"/>
        <v>0</v>
      </c>
      <c r="CQ218" s="32"/>
      <c r="CR218" s="27">
        <f t="shared" si="1876"/>
        <v>0</v>
      </c>
      <c r="CS218" s="27"/>
      <c r="CT218" s="27">
        <f t="shared" si="1877"/>
        <v>0</v>
      </c>
      <c r="CU218" s="27"/>
      <c r="CV218" s="27">
        <f t="shared" si="1878"/>
        <v>0</v>
      </c>
      <c r="CW218" s="27"/>
      <c r="CX218" s="27">
        <f t="shared" si="1879"/>
        <v>0</v>
      </c>
      <c r="CY218" s="27"/>
      <c r="CZ218" s="27">
        <f t="shared" si="1880"/>
        <v>0</v>
      </c>
      <c r="DA218" s="27"/>
      <c r="DB218" s="27">
        <f t="shared" si="1881"/>
        <v>0</v>
      </c>
      <c r="DC218" s="27"/>
      <c r="DD218" s="27">
        <f t="shared" si="1882"/>
        <v>0</v>
      </c>
      <c r="DE218" s="27"/>
      <c r="DF218" s="27">
        <f t="shared" si="1883"/>
        <v>0</v>
      </c>
      <c r="DG218" s="27"/>
      <c r="DH218" s="27">
        <f t="shared" si="1884"/>
        <v>0</v>
      </c>
      <c r="DI218" s="27"/>
      <c r="DJ218" s="27">
        <f t="shared" si="1885"/>
        <v>0</v>
      </c>
      <c r="DK218" s="27"/>
      <c r="DL218" s="27">
        <f t="shared" si="1886"/>
        <v>0</v>
      </c>
      <c r="DM218" s="27"/>
      <c r="DN218" s="27">
        <f t="shared" si="1770"/>
        <v>0</v>
      </c>
      <c r="DO218" s="27"/>
      <c r="DP218" s="27">
        <f t="shared" si="1826"/>
        <v>0</v>
      </c>
      <c r="DQ218" s="27">
        <f t="shared" si="1887"/>
        <v>10</v>
      </c>
      <c r="DR218" s="27">
        <f t="shared" si="1887"/>
        <v>467425.67258333339</v>
      </c>
      <c r="DS218" s="38">
        <f>ROUND(DQ218*I218,0)</f>
        <v>10</v>
      </c>
      <c r="DT218" s="67">
        <f t="shared" si="1829"/>
        <v>1</v>
      </c>
    </row>
    <row r="219" spans="1:124" ht="15.75" customHeight="1" x14ac:dyDescent="0.25">
      <c r="A219" s="77">
        <v>25</v>
      </c>
      <c r="B219" s="55"/>
      <c r="C219" s="53" t="s">
        <v>344</v>
      </c>
      <c r="D219" s="79">
        <f t="shared" si="1831"/>
        <v>19063</v>
      </c>
      <c r="E219" s="80">
        <v>18530</v>
      </c>
      <c r="F219" s="80">
        <v>18715</v>
      </c>
      <c r="G219" s="56">
        <v>1.18</v>
      </c>
      <c r="H219" s="25">
        <v>1</v>
      </c>
      <c r="I219" s="26">
        <v>1</v>
      </c>
      <c r="J219" s="26"/>
      <c r="K219" s="24">
        <v>1.4</v>
      </c>
      <c r="L219" s="24">
        <v>1.68</v>
      </c>
      <c r="M219" s="24">
        <v>2.23</v>
      </c>
      <c r="N219" s="24">
        <v>2.57</v>
      </c>
      <c r="O219" s="34">
        <f t="shared" ref="O219:BZ219" si="1888">SUM(O220:O231)</f>
        <v>832</v>
      </c>
      <c r="P219" s="34">
        <f t="shared" si="1888"/>
        <v>55593914.517866656</v>
      </c>
      <c r="Q219" s="34">
        <f t="shared" si="1888"/>
        <v>224</v>
      </c>
      <c r="R219" s="34">
        <f t="shared" si="1888"/>
        <v>17131285.358308334</v>
      </c>
      <c r="S219" s="34">
        <v>0</v>
      </c>
      <c r="T219" s="34">
        <f t="shared" ref="T219" si="1889">SUM(T220:T231)</f>
        <v>0</v>
      </c>
      <c r="U219" s="34">
        <f t="shared" si="1888"/>
        <v>0</v>
      </c>
      <c r="V219" s="34">
        <f t="shared" si="1888"/>
        <v>0</v>
      </c>
      <c r="W219" s="34">
        <f t="shared" si="1888"/>
        <v>0</v>
      </c>
      <c r="X219" s="34">
        <f t="shared" si="1888"/>
        <v>0</v>
      </c>
      <c r="Y219" s="34">
        <f t="shared" si="1888"/>
        <v>163</v>
      </c>
      <c r="Z219" s="34">
        <f t="shared" si="1888"/>
        <v>11011053.148783332</v>
      </c>
      <c r="AA219" s="34">
        <f t="shared" si="1888"/>
        <v>1333</v>
      </c>
      <c r="AB219" s="34">
        <f t="shared" si="1888"/>
        <v>37746542.356424995</v>
      </c>
      <c r="AC219" s="34">
        <f t="shared" si="1888"/>
        <v>0</v>
      </c>
      <c r="AD219" s="34">
        <f t="shared" si="1888"/>
        <v>0</v>
      </c>
      <c r="AE219" s="34">
        <f t="shared" si="1888"/>
        <v>0</v>
      </c>
      <c r="AF219" s="34">
        <f t="shared" si="1888"/>
        <v>0</v>
      </c>
      <c r="AG219" s="34">
        <f t="shared" si="1888"/>
        <v>1</v>
      </c>
      <c r="AH219" s="34">
        <f t="shared" si="1888"/>
        <v>120458.57734166663</v>
      </c>
      <c r="AI219" s="34">
        <f t="shared" si="1888"/>
        <v>29</v>
      </c>
      <c r="AJ219" s="34">
        <f t="shared" si="1888"/>
        <v>667508.67837500002</v>
      </c>
      <c r="AK219" s="34">
        <f t="shared" si="1888"/>
        <v>0</v>
      </c>
      <c r="AL219" s="34">
        <f t="shared" si="1888"/>
        <v>0</v>
      </c>
      <c r="AM219" s="34">
        <f t="shared" si="1888"/>
        <v>2</v>
      </c>
      <c r="AN219" s="34">
        <f t="shared" si="1888"/>
        <v>204371.46339166665</v>
      </c>
      <c r="AO219" s="34">
        <f t="shared" si="1888"/>
        <v>135</v>
      </c>
      <c r="AP219" s="34">
        <f t="shared" si="1888"/>
        <v>4596727.4546760004</v>
      </c>
      <c r="AQ219" s="34">
        <f t="shared" si="1888"/>
        <v>0</v>
      </c>
      <c r="AR219" s="34">
        <f t="shared" si="1888"/>
        <v>0</v>
      </c>
      <c r="AS219" s="34">
        <f t="shared" si="1888"/>
        <v>450</v>
      </c>
      <c r="AT219" s="34">
        <f t="shared" si="1888"/>
        <v>33721858.459828004</v>
      </c>
      <c r="AU219" s="34">
        <f t="shared" si="1888"/>
        <v>0</v>
      </c>
      <c r="AV219" s="34">
        <f t="shared" si="1888"/>
        <v>0</v>
      </c>
      <c r="AW219" s="34">
        <f t="shared" si="1888"/>
        <v>0</v>
      </c>
      <c r="AX219" s="34">
        <f t="shared" si="1888"/>
        <v>0</v>
      </c>
      <c r="AY219" s="34">
        <f t="shared" si="1888"/>
        <v>0</v>
      </c>
      <c r="AZ219" s="34">
        <f t="shared" si="1888"/>
        <v>0</v>
      </c>
      <c r="BA219" s="34">
        <f t="shared" si="1888"/>
        <v>22</v>
      </c>
      <c r="BB219" s="34">
        <f t="shared" si="1888"/>
        <v>745988.99956000003</v>
      </c>
      <c r="BC219" s="34">
        <f t="shared" si="1888"/>
        <v>0</v>
      </c>
      <c r="BD219" s="34">
        <f t="shared" si="1888"/>
        <v>0</v>
      </c>
      <c r="BE219" s="34">
        <f t="shared" si="1888"/>
        <v>0</v>
      </c>
      <c r="BF219" s="34">
        <f t="shared" si="1888"/>
        <v>0</v>
      </c>
      <c r="BG219" s="34">
        <f t="shared" si="1888"/>
        <v>0</v>
      </c>
      <c r="BH219" s="34">
        <f t="shared" si="1888"/>
        <v>0</v>
      </c>
      <c r="BI219" s="34">
        <f t="shared" si="1888"/>
        <v>0</v>
      </c>
      <c r="BJ219" s="34">
        <f t="shared" si="1888"/>
        <v>0</v>
      </c>
      <c r="BK219" s="34">
        <f t="shared" si="1888"/>
        <v>90</v>
      </c>
      <c r="BL219" s="34">
        <f t="shared" si="1888"/>
        <v>2412804.9666874995</v>
      </c>
      <c r="BM219" s="34">
        <f t="shared" si="1888"/>
        <v>393</v>
      </c>
      <c r="BN219" s="34">
        <f t="shared" si="1888"/>
        <v>10990093.524970001</v>
      </c>
      <c r="BO219" s="34">
        <f t="shared" si="1888"/>
        <v>0</v>
      </c>
      <c r="BP219" s="34">
        <f t="shared" si="1888"/>
        <v>0</v>
      </c>
      <c r="BQ219" s="34">
        <f t="shared" si="1888"/>
        <v>0</v>
      </c>
      <c r="BR219" s="34">
        <f t="shared" si="1888"/>
        <v>0</v>
      </c>
      <c r="BS219" s="34">
        <f t="shared" si="1888"/>
        <v>0</v>
      </c>
      <c r="BT219" s="34">
        <f t="shared" si="1888"/>
        <v>0</v>
      </c>
      <c r="BU219" s="34">
        <f t="shared" si="1888"/>
        <v>20</v>
      </c>
      <c r="BV219" s="34">
        <f t="shared" si="1888"/>
        <v>396870.41333333339</v>
      </c>
      <c r="BW219" s="34">
        <f t="shared" si="1888"/>
        <v>0</v>
      </c>
      <c r="BX219" s="34">
        <f t="shared" si="1888"/>
        <v>0</v>
      </c>
      <c r="BY219" s="34">
        <f t="shared" si="1888"/>
        <v>0</v>
      </c>
      <c r="BZ219" s="34">
        <f t="shared" si="1888"/>
        <v>0</v>
      </c>
      <c r="CA219" s="34">
        <f t="shared" ref="CA219:DS219" si="1890">SUM(CA220:CA231)</f>
        <v>0</v>
      </c>
      <c r="CB219" s="34">
        <f t="shared" si="1890"/>
        <v>0</v>
      </c>
      <c r="CC219" s="34">
        <f t="shared" si="1890"/>
        <v>7</v>
      </c>
      <c r="CD219" s="34">
        <f t="shared" si="1890"/>
        <v>188239.7426</v>
      </c>
      <c r="CE219" s="34">
        <f t="shared" si="1890"/>
        <v>0</v>
      </c>
      <c r="CF219" s="34">
        <f t="shared" si="1890"/>
        <v>0</v>
      </c>
      <c r="CG219" s="34">
        <f t="shared" si="1890"/>
        <v>11</v>
      </c>
      <c r="CH219" s="34">
        <f t="shared" si="1890"/>
        <v>213317.84716666664</v>
      </c>
      <c r="CI219" s="34">
        <f t="shared" si="1890"/>
        <v>60</v>
      </c>
      <c r="CJ219" s="34">
        <f t="shared" si="1890"/>
        <v>1215217.2056266668</v>
      </c>
      <c r="CK219" s="34">
        <f t="shared" si="1890"/>
        <v>75</v>
      </c>
      <c r="CL219" s="34">
        <f t="shared" si="1890"/>
        <v>1905037.19875</v>
      </c>
      <c r="CM219" s="34">
        <f t="shared" si="1890"/>
        <v>161</v>
      </c>
      <c r="CN219" s="34">
        <f t="shared" si="1890"/>
        <v>5281902.7612190004</v>
      </c>
      <c r="CO219" s="34">
        <f t="shared" si="1890"/>
        <v>94</v>
      </c>
      <c r="CP219" s="34">
        <f t="shared" si="1890"/>
        <v>3981711.8183850003</v>
      </c>
      <c r="CQ219" s="47">
        <f t="shared" si="1890"/>
        <v>31</v>
      </c>
      <c r="CR219" s="34">
        <f t="shared" si="1890"/>
        <v>884734.15916666656</v>
      </c>
      <c r="CS219" s="34">
        <f t="shared" si="1890"/>
        <v>68</v>
      </c>
      <c r="CT219" s="34">
        <f t="shared" si="1890"/>
        <v>2317362.4644800001</v>
      </c>
      <c r="CU219" s="34">
        <f t="shared" si="1890"/>
        <v>45</v>
      </c>
      <c r="CV219" s="34">
        <f t="shared" si="1890"/>
        <v>1415361.9623500002</v>
      </c>
      <c r="CW219" s="34">
        <f t="shared" si="1890"/>
        <v>138</v>
      </c>
      <c r="CX219" s="34">
        <f t="shared" si="1890"/>
        <v>4646923.59033</v>
      </c>
      <c r="CY219" s="34">
        <f t="shared" si="1890"/>
        <v>51</v>
      </c>
      <c r="CZ219" s="34">
        <f t="shared" si="1890"/>
        <v>1990986.4707039997</v>
      </c>
      <c r="DA219" s="34">
        <f t="shared" si="1890"/>
        <v>177</v>
      </c>
      <c r="DB219" s="34">
        <f t="shared" si="1890"/>
        <v>6310298.7218880001</v>
      </c>
      <c r="DC219" s="34">
        <f t="shared" si="1890"/>
        <v>144</v>
      </c>
      <c r="DD219" s="34">
        <f t="shared" si="1890"/>
        <v>3949334.3306666659</v>
      </c>
      <c r="DE219" s="34">
        <f t="shared" si="1890"/>
        <v>45</v>
      </c>
      <c r="DF219" s="34">
        <f t="shared" si="1890"/>
        <v>1336775.699175</v>
      </c>
      <c r="DG219" s="34">
        <f t="shared" si="1890"/>
        <v>2</v>
      </c>
      <c r="DH219" s="34">
        <f t="shared" si="1890"/>
        <v>67828.393499999991</v>
      </c>
      <c r="DI219" s="34">
        <f t="shared" si="1890"/>
        <v>59</v>
      </c>
      <c r="DJ219" s="34">
        <f t="shared" si="1890"/>
        <v>2281252.1696999995</v>
      </c>
      <c r="DK219" s="34">
        <f t="shared" si="1890"/>
        <v>23</v>
      </c>
      <c r="DL219" s="34">
        <f t="shared" si="1890"/>
        <v>1137077.9435687501</v>
      </c>
      <c r="DM219" s="34">
        <f t="shared" si="1890"/>
        <v>73</v>
      </c>
      <c r="DN219" s="34">
        <f t="shared" si="1890"/>
        <v>4124572.015414583</v>
      </c>
      <c r="DO219" s="34">
        <f t="shared" si="1890"/>
        <v>0</v>
      </c>
      <c r="DP219" s="34">
        <f t="shared" si="1890"/>
        <v>0</v>
      </c>
      <c r="DQ219" s="34">
        <f t="shared" si="1890"/>
        <v>4958</v>
      </c>
      <c r="DR219" s="34">
        <f t="shared" si="1890"/>
        <v>218587412.4142375</v>
      </c>
      <c r="DS219" s="34">
        <f t="shared" si="1890"/>
        <v>4851</v>
      </c>
      <c r="DT219" s="54">
        <f t="shared" si="1829"/>
        <v>0.97841871722468743</v>
      </c>
    </row>
    <row r="220" spans="1:124" ht="30" customHeight="1" x14ac:dyDescent="0.25">
      <c r="A220" s="77"/>
      <c r="B220" s="35">
        <v>182</v>
      </c>
      <c r="C220" s="23" t="s">
        <v>345</v>
      </c>
      <c r="D220" s="79">
        <f t="shared" si="1831"/>
        <v>19063</v>
      </c>
      <c r="E220" s="80">
        <v>18530</v>
      </c>
      <c r="F220" s="80">
        <v>18715</v>
      </c>
      <c r="G220" s="36">
        <v>0.85</v>
      </c>
      <c r="H220" s="25">
        <v>1</v>
      </c>
      <c r="I220" s="26">
        <v>1</v>
      </c>
      <c r="J220" s="26"/>
      <c r="K220" s="24">
        <v>1.4</v>
      </c>
      <c r="L220" s="24">
        <v>1.68</v>
      </c>
      <c r="M220" s="24">
        <v>2.23</v>
      </c>
      <c r="N220" s="24">
        <v>2.57</v>
      </c>
      <c r="O220" s="27">
        <v>40</v>
      </c>
      <c r="P220" s="27">
        <f t="shared" ref="P220:P222" si="1891">(O220/12*5*$D220*$G220*$H220*$K220*P$11)+(O220/12*4*$E220*$G220*$I220*$K220*P$12)+(O220/12*3*$F220*$G220*$I220*$K220*P$12)</f>
        <v>950253.2783333332</v>
      </c>
      <c r="Q220" s="27">
        <v>21</v>
      </c>
      <c r="R220" s="27">
        <f t="shared" ref="R220:R222" si="1892">(Q220/12*5*$D220*$G220*$H220*$K220*R$11)+(Q220/12*4*$E220*$G220*$I220*$K220*R$12)+(Q220/12*3*$F220*$G220*$I220*$K220*R$12)</f>
        <v>498882.97112499998</v>
      </c>
      <c r="S220" s="27">
        <v>0</v>
      </c>
      <c r="T220" s="27">
        <f t="shared" ref="T220:T222" si="1893">(S220/12*5*$D220*$G220*$H220*$K220*T$11)+(S220/12*4*$E220*$G220*$I220*$K220*T$12)+(S220/12*3*$F220*$G220*$I220*$K220*T$12)</f>
        <v>0</v>
      </c>
      <c r="U220" s="27"/>
      <c r="V220" s="27">
        <f t="shared" ref="V220:V222" si="1894">(U220/12*5*$D220*$G220*$H220*$K220*V$11)+(U220/12*4*$E220*$G220*$I220*$K220*V$12)+(U220/12*3*$F220*$G220*$I220*$K220*V$12)</f>
        <v>0</v>
      </c>
      <c r="W220" s="27">
        <v>0</v>
      </c>
      <c r="X220" s="27">
        <f t="shared" ref="X220:X222" si="1895">(W220/12*5*$D220*$G220*$H220*$K220*X$11)+(W220/12*4*$E220*$G220*$I220*$K220*X$12)+(W220/12*3*$F220*$G220*$I220*$K220*X$12)</f>
        <v>0</v>
      </c>
      <c r="Y220" s="27">
        <v>13</v>
      </c>
      <c r="Z220" s="27">
        <f t="shared" ref="Z220:Z222" si="1896">(Y220/12*5*$D220*$G220*$H220*$K220*Z$11)+(Y220/12*4*$E220*$G220*$I220*$K220*Z$12)+(Y220/12*3*$F220*$G220*$I220*$K220*Z$12)</f>
        <v>308832.31545833329</v>
      </c>
      <c r="AA220" s="27"/>
      <c r="AB220" s="27">
        <f t="shared" ref="AB220:AB222" si="1897">(AA220/12*5*$D220*$G220*$H220*$K220*AB$11)+(AA220/12*4*$E220*$G220*$I220*$K220*AB$12)+(AA220/12*3*$F220*$G220*$I220*$K220*AB$12)</f>
        <v>0</v>
      </c>
      <c r="AC220" s="27">
        <v>0</v>
      </c>
      <c r="AD220" s="27">
        <f t="shared" ref="AD220:AD222" si="1898">(AC220/12*5*$D220*$G220*$H220*$K220*AD$11)+(AC220/12*4*$E220*$G220*$I220*$K220*AD$12)+(AC220/12*3*$F220*$G220*$I220*$K220*AD$12)</f>
        <v>0</v>
      </c>
      <c r="AE220" s="27">
        <v>0</v>
      </c>
      <c r="AF220" s="27">
        <f t="shared" ref="AF220:AF222" si="1899">(AE220/12*5*$D220*$G220*$H220*$K220*AF$11)+(AE220/12*4*$E220*$G220*$I220*$K220*AF$12)+(AE220/12*3*$F220*$G220*$I220*$K220*AF$12)</f>
        <v>0</v>
      </c>
      <c r="AG220" s="27">
        <v>0</v>
      </c>
      <c r="AH220" s="27">
        <f t="shared" ref="AH220:AH222" si="1900">(AG220/12*5*$D220*$G220*$H220*$K220*AH$11)+(AG220/12*4*$E220*$G220*$I220*$K220*AH$12)+(AG220/12*3*$F220*$G220*$I220*$K220*AH$12)</f>
        <v>0</v>
      </c>
      <c r="AI220" s="27">
        <v>12</v>
      </c>
      <c r="AJ220" s="27">
        <f t="shared" ref="AJ220:AJ222" si="1901">(AI220/12*5*$D220*$G220*$H220*$K220*AJ$11)+(AI220/12*4*$E220*$G220*$I220*$K220*AJ$12)+(AI220/12*3*$F220*$G220*$I220*$K220*AJ$12)</f>
        <v>242730.42850000001</v>
      </c>
      <c r="AK220" s="27"/>
      <c r="AL220" s="27">
        <f t="shared" ref="AL220:AL222" si="1902">(AK220/12*5*$D220*$G220*$H220*$K220*AL$11)+(AK220/12*4*$E220*$G220*$I220*$K220*AL$12)+(AK220/12*3*$F220*$G220*$I220*$K220*AL$12)</f>
        <v>0</v>
      </c>
      <c r="AM220" s="30">
        <v>0</v>
      </c>
      <c r="AN220" s="27">
        <f t="shared" ref="AN220:AN222" si="1903">(AM220/12*5*$D220*$G220*$H220*$K220*AN$11)+(AM220/12*4*$E220*$G220*$I220*$K220*AN$12)+(AM220/12*3*$F220*$G220*$I220*$K220*AN$12)</f>
        <v>0</v>
      </c>
      <c r="AO220" s="31">
        <v>45</v>
      </c>
      <c r="AP220" s="27">
        <f t="shared" ref="AP220:AP222" si="1904">(AO220/12*5*$D220*$G220*$H220*$L220*AP$11)+(AO220/12*4*$E220*$G220*$I220*$L220*AP$12)+(AO220/12*3*$F220*$G220*$I220*$L220*AP$12)</f>
        <v>1235679.4232999999</v>
      </c>
      <c r="AQ220" s="27">
        <v>0</v>
      </c>
      <c r="AR220" s="27">
        <f t="shared" ref="AR220:AR222" si="1905">(AQ220/12*5*$D220*$G220*$H220*$L220*AR$11)+(AQ220/12*4*$E220*$G220*$I220*$L220*AR$12)+(AQ220/12*3*$F220*$G220*$I220*$L220*AR$12)</f>
        <v>0</v>
      </c>
      <c r="AS220" s="27">
        <v>152</v>
      </c>
      <c r="AT220" s="27">
        <f t="shared" ref="AT220:AT222" si="1906">(AS220/12*5*$D220*$G220*$H220*$L220*AT$11)+(AS220/12*4*$E220*$G220*$I220*$L220*AT$12)+(AS220/12*3*$F220*$G220*$I220*$L220*AT$13)</f>
        <v>4173850.4964799997</v>
      </c>
      <c r="AU220" s="27">
        <v>0</v>
      </c>
      <c r="AV220" s="27">
        <f t="shared" ref="AV220:AV222" si="1907">(AU220/12*5*$D220*$G220*$H220*$L220*AV$11)+(AU220/12*4*$E220*$G220*$I220*$L220*AV$12)+(AU220/12*3*$F220*$G220*$I220*$L220*AV$12)</f>
        <v>0</v>
      </c>
      <c r="AW220" s="27"/>
      <c r="AX220" s="27">
        <f t="shared" ref="AX220:AX222" si="1908">(AW220/12*5*$D220*$G220*$H220*$K220*AX$11)+(AW220/12*4*$E220*$G220*$I220*$K220*AX$12)+(AW220/12*3*$F220*$G220*$I220*$K220*AX$12)</f>
        <v>0</v>
      </c>
      <c r="AY220" s="27"/>
      <c r="AZ220" s="27">
        <f t="shared" ref="AZ220:AZ222" si="1909">(AY220/12*5*$D220*$G220*$H220*$K220*AZ$11)+(AY220/12*4*$E220*$G220*$I220*$K220*AZ$12)+(AY220/12*3*$F220*$G220*$I220*$K220*AZ$12)</f>
        <v>0</v>
      </c>
      <c r="BA220" s="27">
        <v>10</v>
      </c>
      <c r="BB220" s="27">
        <f t="shared" ref="BB220:BB222" si="1910">(BA220/12*5*$D220*$G220*$H220*$L220*BB$11)+(BA220/12*4*$E220*$G220*$I220*$L220*BB$12)+(BA220/12*3*$F220*$G220*$I220*$L220*BB$12)</f>
        <v>267097.99900000001</v>
      </c>
      <c r="BC220" s="27">
        <v>0</v>
      </c>
      <c r="BD220" s="27">
        <f t="shared" ref="BD220:BD222" si="1911">(BC220/12*5*$D220*$G220*$H220*$K220*BD$11)+(BC220/12*4*$E220*$G220*$I220*$K220*BD$12)+(BC220/12*3*$F220*$G220*$I220*$K220*BD$12)</f>
        <v>0</v>
      </c>
      <c r="BE220" s="27">
        <v>0</v>
      </c>
      <c r="BF220" s="27">
        <f t="shared" ref="BF220:BF222" si="1912">(BE220/12*5*$D220*$G220*$H220*$K220*BF$11)+(BE220/12*4*$E220*$G220*$I220*$K220*BF$12)+(BE220/12*3*$F220*$G220*$I220*$K220*BF$12)</f>
        <v>0</v>
      </c>
      <c r="BG220" s="27">
        <v>0</v>
      </c>
      <c r="BH220" s="27">
        <f t="shared" ref="BH220:BH222" si="1913">(BG220/12*5*$D220*$G220*$H220*$K220*BH$11)+(BG220/12*4*$E220*$G220*$I220*$K220*BH$12)+(BG220/12*3*$F220*$G220*$I220*$K220*BH$12)</f>
        <v>0</v>
      </c>
      <c r="BI220" s="27">
        <v>0</v>
      </c>
      <c r="BJ220" s="27">
        <f t="shared" ref="BJ220:BJ222" si="1914">(BI220/12*5*$D220*$G220*$H220*$L220*BJ$11)+(BI220/12*4*$E220*$G220*$I220*$L220*BJ$12)+(BI220/12*3*$F220*$G220*$I220*$L220*BJ$12)</f>
        <v>0</v>
      </c>
      <c r="BK220" s="27">
        <v>46</v>
      </c>
      <c r="BL220" s="27">
        <f t="shared" ref="BL220:BL222" si="1915">(BK220/12*5*$D220*$G220*$H220*$K220*BL$11)+(BK220/12*4*$E220*$G220*$I220*$K220*BL$12)+(BK220/12*3*$F220*$G220*$I220*$K220*BL$12)</f>
        <v>1100182.789475</v>
      </c>
      <c r="BM220" s="27">
        <v>75</v>
      </c>
      <c r="BN220" s="27">
        <f t="shared" ref="BN220:BN222" si="1916">(BM220/12*5*$D220*$G220*$H220*$K220*BN$11)+(BM220/12*4*$E220*$G220*$I220*$K220*BN$12)+(BM220/12*3*$F220*$G220*$I220*$K220*BN$13)</f>
        <v>1716221.4212500001</v>
      </c>
      <c r="BO220" s="37">
        <v>0</v>
      </c>
      <c r="BP220" s="27">
        <f t="shared" ref="BP220:BP222" si="1917">(BO220/12*5*$D220*$G220*$H220*$L220*BP$11)+(BO220/12*4*$E220*$G220*$I220*$L220*BP$12)+(BO220/12*3*$F220*$G220*$I220*$L220*BP$12)</f>
        <v>0</v>
      </c>
      <c r="BQ220" s="27">
        <v>0</v>
      </c>
      <c r="BR220" s="27">
        <f t="shared" ref="BR220:BR222" si="1918">(BQ220/12*5*$D220*$G220*$H220*$L220*BR$11)+(BQ220/12*4*$E220*$G220*$I220*$L220*BR$12)+(BQ220/12*3*$F220*$G220*$I220*$L220*BR$12)</f>
        <v>0</v>
      </c>
      <c r="BS220" s="27">
        <v>0</v>
      </c>
      <c r="BT220" s="27">
        <f t="shared" ref="BT220:BT222" si="1919">(BS220/12*5*$D220*$G220*$H220*$K220*BT$11)+(BS220/12*4*$E220*$G220*$I220*$K220*BT$12)+(BS220/12*3*$F220*$G220*$I220*$K220*BT$12)</f>
        <v>0</v>
      </c>
      <c r="BU220" s="27">
        <v>5</v>
      </c>
      <c r="BV220" s="27">
        <f t="shared" ref="BV220:BV222" si="1920">(BU220/12*5*$D220*$G220*$H220*$K220*BV$11)+(BU220/12*4*$E220*$G220*$I220*$K220*BV$12)+(BU220/12*3*$F220*$G220*$I220*$K220*BV$12)</f>
        <v>84334.962833333338</v>
      </c>
      <c r="BW220" s="27">
        <v>0</v>
      </c>
      <c r="BX220" s="27">
        <f t="shared" ref="BX220:BX222" si="1921">(BW220/12*5*$D220*$G220*$H220*$L220*BX$11)+(BW220/12*4*$E220*$G220*$I220*$L220*BX$12)+(BW220/12*3*$F220*$G220*$I220*$L220*BX$12)</f>
        <v>0</v>
      </c>
      <c r="BY220" s="27"/>
      <c r="BZ220" s="27">
        <f t="shared" ref="BZ220:BZ222" si="1922">(BY220/12*5*$D220*$G220*$H220*$L220*BZ$11)+(BY220/12*4*$E220*$G220*$I220*$L220*BZ$12)+(BY220/12*3*$F220*$G220*$I220*$L220*BZ$12)</f>
        <v>0</v>
      </c>
      <c r="CA220" s="27">
        <v>0</v>
      </c>
      <c r="CB220" s="27">
        <f t="shared" ref="CB220:CB222" si="1923">(CA220/12*5*$D220*$G220*$H220*$K220*CB$11)+(CA220/12*4*$E220*$G220*$I220*$K220*CB$12)+(CA220/12*3*$F220*$G220*$I220*$K220*CB$12)</f>
        <v>0</v>
      </c>
      <c r="CC220" s="27">
        <v>4</v>
      </c>
      <c r="CD220" s="27">
        <f t="shared" ref="CD220:CD222" si="1924">(CC220/12*5*$D220*$G220*$H220*$L220*CD$11)+(CC220/12*4*$E220*$G220*$I220*$L220*CD$12)+(CC220/12*3*$F220*$G220*$I220*$L220*CD$12)</f>
        <v>97712.232799999998</v>
      </c>
      <c r="CE220" s="27">
        <v>0</v>
      </c>
      <c r="CF220" s="27">
        <f t="shared" ref="CF220:CF222" si="1925">(CE220/12*5*$D220*$G220*$H220*$K220*CF$11)+(CE220/12*4*$E220*$G220*$I220*$K220*CF$12)+(CE220/12*3*$F220*$G220*$I220*$K220*CF$12)</f>
        <v>0</v>
      </c>
      <c r="CG220" s="27">
        <v>4</v>
      </c>
      <c r="CH220" s="27">
        <f t="shared" ref="CH220:CH222" si="1926">(CG220/12*5*$D220*$G220*$H220*$K220*CH$11)+(CG220/12*4*$E220*$G220*$I220*$K220*CH$12)+(CG220/12*3*$F220*$G220*$I220*$K220*CH$12)</f>
        <v>67467.970266666656</v>
      </c>
      <c r="CI220" s="27">
        <v>25</v>
      </c>
      <c r="CJ220" s="27">
        <f t="shared" ref="CJ220:CJ222" si="1927">(CI220/12*5*$D220*$G220*$H220*$K220*CJ$11)+(CI220/12*4*$E220*$G220*$I220*$K220*CJ$12)+(CI220/12*3*$F220*$G220*$I220*$K220*CJ$12)</f>
        <v>421674.81416666671</v>
      </c>
      <c r="CK220" s="27">
        <v>30</v>
      </c>
      <c r="CL220" s="27">
        <f t="shared" ref="CL220:CL222" si="1928">(CK220/12*5*$D220*$G220*$H220*$K220*CL$11)+(CK220/12*4*$E220*$G220*$I220*$K220*CL$12)+(CK220/12*3*$F220*$G220*$I220*$K220*CL$12)</f>
        <v>667744.99750000006</v>
      </c>
      <c r="CM220" s="27">
        <v>80</v>
      </c>
      <c r="CN220" s="27">
        <f t="shared" ref="CN220:CN222" si="1929">(CM220/12*5*$D220*$G220*$H220*$L220*CN$11)+(CM220/12*4*$E220*$G220*$I220*$L220*CN$12)+(CM220/12*3*$F220*$G220*$I220*$L220*CN$12)</f>
        <v>2177708.0444</v>
      </c>
      <c r="CO220" s="27">
        <v>36</v>
      </c>
      <c r="CP220" s="27">
        <f t="shared" ref="CP220:CP222" si="1930">(CO220/12*5*$D220*$G220*$H220*$L220*CP$11)+(CO220/12*4*$E220*$G220*$I220*$L220*CP$12)+(CO220/12*3*$F220*$G220*$I220*$L220*CP$12)</f>
        <v>1126586.97774</v>
      </c>
      <c r="CQ220" s="32">
        <v>14</v>
      </c>
      <c r="CR220" s="27">
        <f t="shared" ref="CR220:CR222" si="1931">(CQ220/12*5*$D220*$G220*$H220*$K220*CR$11)+(CQ220/12*4*$E220*$G220*$I220*$K220*CR$12)+(CQ220/12*3*$F220*$G220*$I220*$K220*CR$12)</f>
        <v>353893.6636666666</v>
      </c>
      <c r="CS220" s="27">
        <v>35</v>
      </c>
      <c r="CT220" s="27">
        <f t="shared" ref="CT220:CT222" si="1932">(CS220/12*5*$D220*$G220*$H220*$L220*CT$11)+(CS220/12*4*$E220*$G220*$I220*$L220*CT$12)+(CS220/12*3*$F220*$G220*$I220*$L220*CT$12)</f>
        <v>1070520.7037</v>
      </c>
      <c r="CU220" s="27">
        <v>10</v>
      </c>
      <c r="CV220" s="27">
        <f t="shared" ref="CV220:CV222" si="1933">(CU220/12*5*$D220*$G220*$H220*$L220*CV$11)+(CU220/12*4*$E220*$G220*$I220*$L220*CV$12)+(CU220/12*3*$F220*$G220*$I220*$L220*CV$12)</f>
        <v>265869.09789999999</v>
      </c>
      <c r="CW220" s="27">
        <v>80</v>
      </c>
      <c r="CX220" s="27">
        <f t="shared" ref="CX220:CX222" si="1934">(CW220/12*5*$D220*$G220*$H220*$L220*CX$11)+(CW220/12*4*$E220*$G220*$I220*$L220*CX$12)+(CW220/12*3*$F220*$G220*$I220*$L220*CX$12)</f>
        <v>2451441.4596000002</v>
      </c>
      <c r="CY220" s="27">
        <v>18</v>
      </c>
      <c r="CZ220" s="27">
        <f t="shared" ref="CZ220:CZ222" si="1935">(CY220/12*5*$D220*$G220*$H220*$L220*CZ$11)+(CY220/12*4*$E220*$G220*$I220*$L220*CZ$12)+(CY220/12*3*$F220*$G220*$I220*$L220*CZ$12)</f>
        <v>550553.50475999992</v>
      </c>
      <c r="DA220" s="27">
        <v>62</v>
      </c>
      <c r="DB220" s="27">
        <f t="shared" ref="DB220:DB222" si="1936">(DA220/12*5*$D220*$G220*$H220*$L220*DB$11)+(DA220/12*4*$E220*$G220*$I220*$L220*DB$12)+(DA220/12*3*$F220*$G220*$I220*$L220*DB$12)</f>
        <v>1899867.1311900001</v>
      </c>
      <c r="DC220" s="27">
        <v>92</v>
      </c>
      <c r="DD220" s="27">
        <f t="shared" ref="DD220:DD222" si="1937">(DC220/12*5*$D220*$G220*$H220*$K220*DD$11)+(DC220/12*4*$E220*$G220*$I220*$K220*DD$12)+(DC220/12*3*$F220*$G220*$I220*$K220*DD$12)</f>
        <v>2325586.9326666663</v>
      </c>
      <c r="DE220" s="27">
        <v>18</v>
      </c>
      <c r="DF220" s="27">
        <f t="shared" ref="DF220:DF222" si="1938">(DE220/12*5*$D220*$G220*$H220*$K220*DF$11)+(DE220/12*4*$E220*$G220*$I220*$K220*DF$12)+(DE220/12*3*$F220*$G220*$I220*$K220*DF$12)</f>
        <v>468560.55434999999</v>
      </c>
      <c r="DG220" s="27">
        <v>2</v>
      </c>
      <c r="DH220" s="27">
        <f t="shared" ref="DH220:DH222" si="1939">(DG220/12*5*$D220*$G220*$H220*$L220*DH$11)+(DG220/12*4*$E220*$G220*$I220*$L220*DH$12)+(DG220/12*3*$F220*$G220*$I220*$L220*DH$12)</f>
        <v>67828.393499999991</v>
      </c>
      <c r="DI220" s="27">
        <v>15</v>
      </c>
      <c r="DJ220" s="27">
        <f t="shared" ref="DJ220:DJ222" si="1940">(DI220/12*5*$D220*$G220*$H220*$L220*DJ$11)+(DI220/12*4*$E220*$G220*$I220*$L220*DJ$12)+(DI220/12*3*$F220*$G220*$I220*$L220*DJ$12)</f>
        <v>493400.59649999999</v>
      </c>
      <c r="DK220" s="27">
        <v>20</v>
      </c>
      <c r="DL220" s="27">
        <f t="shared" ref="DL220:DL222" si="1941">(DK220/12*5*$D220*$G220*$H220*$M220*DL$11)+(DK220/12*4*$E220*$G220*$I220*$M220*DL$12)+(DK220/12*3*$F220*$G220*$I220*$M220*DL$12)</f>
        <v>900341.17562500015</v>
      </c>
      <c r="DM220" s="27">
        <v>23</v>
      </c>
      <c r="DN220" s="27">
        <f t="shared" si="1770"/>
        <v>1119158.6801020834</v>
      </c>
      <c r="DO220" s="27"/>
      <c r="DP220" s="27">
        <f t="shared" si="1826"/>
        <v>0</v>
      </c>
      <c r="DQ220" s="27">
        <f t="shared" ref="DQ220:DR231" si="1942">SUM(O220,Q220,S220,U220,W220,Y220,AA220,AC220,AE220,AG220,AI220,AK220,AM220,AO220,AQ220,AS220,AU220,AW220,AY220,BA220,BC220,BE220,BG220,BI220,BK220,BM220,BO220,BQ220,BS220,BU220,BW220,BY220,CA220,CC220,CE220,CG220,CI220,CK220,CM220,CO220,CQ220,CS220,CU220,CW220,CY220,DA220,DC220,DE220,DG220,DI220,DK220,DM220,DO220)</f>
        <v>987</v>
      </c>
      <c r="DR220" s="27">
        <f t="shared" si="1942"/>
        <v>27103983.016188756</v>
      </c>
      <c r="DS220" s="38">
        <f t="shared" ref="DS220:DS231" si="1943">ROUND(DQ220*I220,0)</f>
        <v>987</v>
      </c>
      <c r="DT220" s="67">
        <f t="shared" si="1829"/>
        <v>1</v>
      </c>
    </row>
    <row r="221" spans="1:124" ht="32.25" customHeight="1" x14ac:dyDescent="0.25">
      <c r="A221" s="77"/>
      <c r="B221" s="35">
        <v>183</v>
      </c>
      <c r="C221" s="23" t="s">
        <v>346</v>
      </c>
      <c r="D221" s="79">
        <f t="shared" si="1831"/>
        <v>19063</v>
      </c>
      <c r="E221" s="80">
        <v>18530</v>
      </c>
      <c r="F221" s="80">
        <v>18715</v>
      </c>
      <c r="G221" s="36">
        <v>1.32</v>
      </c>
      <c r="H221" s="25">
        <v>1</v>
      </c>
      <c r="I221" s="26">
        <v>1</v>
      </c>
      <c r="J221" s="26"/>
      <c r="K221" s="24">
        <v>1.4</v>
      </c>
      <c r="L221" s="24">
        <v>1.68</v>
      </c>
      <c r="M221" s="24">
        <v>2.23</v>
      </c>
      <c r="N221" s="24">
        <v>2.57</v>
      </c>
      <c r="O221" s="27">
        <v>20</v>
      </c>
      <c r="P221" s="27">
        <f t="shared" si="1891"/>
        <v>737843.72200000007</v>
      </c>
      <c r="Q221" s="27">
        <v>0</v>
      </c>
      <c r="R221" s="27">
        <f t="shared" si="1892"/>
        <v>0</v>
      </c>
      <c r="S221" s="27">
        <v>0</v>
      </c>
      <c r="T221" s="27">
        <f t="shared" si="1893"/>
        <v>0</v>
      </c>
      <c r="U221" s="27"/>
      <c r="V221" s="27">
        <f t="shared" si="1894"/>
        <v>0</v>
      </c>
      <c r="W221" s="27">
        <v>0</v>
      </c>
      <c r="X221" s="27">
        <f t="shared" si="1895"/>
        <v>0</v>
      </c>
      <c r="Y221" s="27">
        <v>0</v>
      </c>
      <c r="Z221" s="27">
        <f t="shared" si="1896"/>
        <v>0</v>
      </c>
      <c r="AA221" s="27"/>
      <c r="AB221" s="27">
        <f t="shared" si="1897"/>
        <v>0</v>
      </c>
      <c r="AC221" s="27">
        <v>0</v>
      </c>
      <c r="AD221" s="27">
        <f t="shared" si="1898"/>
        <v>0</v>
      </c>
      <c r="AE221" s="27">
        <v>0</v>
      </c>
      <c r="AF221" s="27">
        <f t="shared" si="1899"/>
        <v>0</v>
      </c>
      <c r="AG221" s="27">
        <v>0</v>
      </c>
      <c r="AH221" s="27">
        <f t="shared" si="1900"/>
        <v>0</v>
      </c>
      <c r="AI221" s="27">
        <v>0</v>
      </c>
      <c r="AJ221" s="27">
        <f t="shared" si="1901"/>
        <v>0</v>
      </c>
      <c r="AK221" s="27"/>
      <c r="AL221" s="27">
        <f t="shared" si="1902"/>
        <v>0</v>
      </c>
      <c r="AM221" s="30">
        <v>0</v>
      </c>
      <c r="AN221" s="27">
        <f t="shared" si="1903"/>
        <v>0</v>
      </c>
      <c r="AO221" s="31">
        <v>0</v>
      </c>
      <c r="AP221" s="27">
        <f t="shared" si="1904"/>
        <v>0</v>
      </c>
      <c r="AQ221" s="27"/>
      <c r="AR221" s="27">
        <f t="shared" si="1905"/>
        <v>0</v>
      </c>
      <c r="AS221" s="27">
        <v>2</v>
      </c>
      <c r="AT221" s="27">
        <f t="shared" si="1906"/>
        <v>85286.109215999997</v>
      </c>
      <c r="AU221" s="27">
        <v>0</v>
      </c>
      <c r="AV221" s="27">
        <f t="shared" si="1907"/>
        <v>0</v>
      </c>
      <c r="AW221" s="27"/>
      <c r="AX221" s="27">
        <f t="shared" si="1908"/>
        <v>0</v>
      </c>
      <c r="AY221" s="27"/>
      <c r="AZ221" s="27">
        <f t="shared" si="1909"/>
        <v>0</v>
      </c>
      <c r="BA221" s="27"/>
      <c r="BB221" s="27">
        <f t="shared" si="1910"/>
        <v>0</v>
      </c>
      <c r="BC221" s="27">
        <v>0</v>
      </c>
      <c r="BD221" s="27">
        <f t="shared" si="1911"/>
        <v>0</v>
      </c>
      <c r="BE221" s="27">
        <v>0</v>
      </c>
      <c r="BF221" s="27">
        <f t="shared" si="1912"/>
        <v>0</v>
      </c>
      <c r="BG221" s="27">
        <v>0</v>
      </c>
      <c r="BH221" s="27">
        <f t="shared" si="1913"/>
        <v>0</v>
      </c>
      <c r="BI221" s="27">
        <v>0</v>
      </c>
      <c r="BJ221" s="27">
        <f t="shared" si="1914"/>
        <v>0</v>
      </c>
      <c r="BK221" s="27">
        <v>0</v>
      </c>
      <c r="BL221" s="27">
        <f t="shared" si="1915"/>
        <v>0</v>
      </c>
      <c r="BM221" s="27"/>
      <c r="BN221" s="27">
        <f t="shared" si="1916"/>
        <v>0</v>
      </c>
      <c r="BO221" s="37">
        <v>0</v>
      </c>
      <c r="BP221" s="27">
        <f t="shared" si="1917"/>
        <v>0</v>
      </c>
      <c r="BQ221" s="27">
        <v>0</v>
      </c>
      <c r="BR221" s="27">
        <f t="shared" si="1918"/>
        <v>0</v>
      </c>
      <c r="BS221" s="27">
        <v>0</v>
      </c>
      <c r="BT221" s="27">
        <f t="shared" si="1919"/>
        <v>0</v>
      </c>
      <c r="BU221" s="27"/>
      <c r="BV221" s="27">
        <f t="shared" si="1920"/>
        <v>0</v>
      </c>
      <c r="BW221" s="27">
        <v>0</v>
      </c>
      <c r="BX221" s="27">
        <f t="shared" si="1921"/>
        <v>0</v>
      </c>
      <c r="BY221" s="27"/>
      <c r="BZ221" s="27">
        <f t="shared" si="1922"/>
        <v>0</v>
      </c>
      <c r="CA221" s="27">
        <v>0</v>
      </c>
      <c r="CB221" s="27">
        <f t="shared" si="1923"/>
        <v>0</v>
      </c>
      <c r="CC221" s="27">
        <v>0</v>
      </c>
      <c r="CD221" s="27">
        <f t="shared" si="1924"/>
        <v>0</v>
      </c>
      <c r="CE221" s="27">
        <v>0</v>
      </c>
      <c r="CF221" s="27">
        <f t="shared" si="1925"/>
        <v>0</v>
      </c>
      <c r="CG221" s="27"/>
      <c r="CH221" s="27">
        <f t="shared" si="1926"/>
        <v>0</v>
      </c>
      <c r="CI221" s="27">
        <v>12</v>
      </c>
      <c r="CJ221" s="27">
        <f t="shared" si="1927"/>
        <v>314321.36736000003</v>
      </c>
      <c r="CK221" s="27"/>
      <c r="CL221" s="27">
        <f t="shared" si="1928"/>
        <v>0</v>
      </c>
      <c r="CM221" s="27"/>
      <c r="CN221" s="27">
        <f t="shared" si="1929"/>
        <v>0</v>
      </c>
      <c r="CO221" s="27">
        <v>3</v>
      </c>
      <c r="CP221" s="27">
        <f t="shared" si="1930"/>
        <v>145793.60888399999</v>
      </c>
      <c r="CQ221" s="32"/>
      <c r="CR221" s="27">
        <f t="shared" si="1931"/>
        <v>0</v>
      </c>
      <c r="CS221" s="27"/>
      <c r="CT221" s="27">
        <f t="shared" si="1932"/>
        <v>0</v>
      </c>
      <c r="CU221" s="27"/>
      <c r="CV221" s="27">
        <f t="shared" si="1933"/>
        <v>0</v>
      </c>
      <c r="CW221" s="27"/>
      <c r="CX221" s="27">
        <f t="shared" si="1934"/>
        <v>0</v>
      </c>
      <c r="CY221" s="27"/>
      <c r="CZ221" s="27">
        <f t="shared" si="1935"/>
        <v>0</v>
      </c>
      <c r="DA221" s="27">
        <v>1</v>
      </c>
      <c r="DB221" s="27">
        <f t="shared" si="1936"/>
        <v>47586.804803999999</v>
      </c>
      <c r="DC221" s="27"/>
      <c r="DD221" s="27">
        <f t="shared" si="1937"/>
        <v>0</v>
      </c>
      <c r="DE221" s="27"/>
      <c r="DF221" s="27">
        <f t="shared" si="1938"/>
        <v>0</v>
      </c>
      <c r="DG221" s="27"/>
      <c r="DH221" s="27">
        <f t="shared" si="1939"/>
        <v>0</v>
      </c>
      <c r="DI221" s="27"/>
      <c r="DJ221" s="27">
        <f t="shared" si="1940"/>
        <v>0</v>
      </c>
      <c r="DK221" s="27"/>
      <c r="DL221" s="27">
        <f t="shared" si="1941"/>
        <v>0</v>
      </c>
      <c r="DM221" s="27"/>
      <c r="DN221" s="27">
        <f t="shared" si="1770"/>
        <v>0</v>
      </c>
      <c r="DO221" s="27"/>
      <c r="DP221" s="27">
        <f t="shared" si="1826"/>
        <v>0</v>
      </c>
      <c r="DQ221" s="27">
        <f t="shared" si="1942"/>
        <v>38</v>
      </c>
      <c r="DR221" s="27">
        <f t="shared" si="1942"/>
        <v>1330831.6122640001</v>
      </c>
      <c r="DS221" s="38">
        <f t="shared" si="1943"/>
        <v>38</v>
      </c>
      <c r="DT221" s="67">
        <f t="shared" si="1829"/>
        <v>1</v>
      </c>
    </row>
    <row r="222" spans="1:124" ht="35.25" customHeight="1" x14ac:dyDescent="0.25">
      <c r="A222" s="77"/>
      <c r="B222" s="35">
        <v>184</v>
      </c>
      <c r="C222" s="23" t="s">
        <v>347</v>
      </c>
      <c r="D222" s="79">
        <f t="shared" si="1831"/>
        <v>19063</v>
      </c>
      <c r="E222" s="80">
        <v>18530</v>
      </c>
      <c r="F222" s="80">
        <v>18715</v>
      </c>
      <c r="G222" s="36">
        <v>1.05</v>
      </c>
      <c r="H222" s="25">
        <v>1</v>
      </c>
      <c r="I222" s="26">
        <v>1</v>
      </c>
      <c r="J222" s="26"/>
      <c r="K222" s="24">
        <v>1.4</v>
      </c>
      <c r="L222" s="24">
        <v>1.68</v>
      </c>
      <c r="M222" s="24">
        <v>2.23</v>
      </c>
      <c r="N222" s="24">
        <v>2.57</v>
      </c>
      <c r="O222" s="27">
        <v>218</v>
      </c>
      <c r="P222" s="27">
        <f t="shared" si="1891"/>
        <v>6397440.4532500003</v>
      </c>
      <c r="Q222" s="27">
        <v>92</v>
      </c>
      <c r="R222" s="27">
        <f t="shared" si="1892"/>
        <v>2699837.2555000004</v>
      </c>
      <c r="S222" s="27">
        <v>0</v>
      </c>
      <c r="T222" s="27">
        <f t="shared" si="1893"/>
        <v>0</v>
      </c>
      <c r="U222" s="27"/>
      <c r="V222" s="27">
        <f t="shared" si="1894"/>
        <v>0</v>
      </c>
      <c r="W222" s="27">
        <v>0</v>
      </c>
      <c r="X222" s="27">
        <f t="shared" si="1895"/>
        <v>0</v>
      </c>
      <c r="Y222" s="27">
        <v>19</v>
      </c>
      <c r="Z222" s="27">
        <f t="shared" si="1896"/>
        <v>557575.08537499991</v>
      </c>
      <c r="AA222" s="27">
        <v>48</v>
      </c>
      <c r="AB222" s="27">
        <f t="shared" si="1897"/>
        <v>1638398.2019999998</v>
      </c>
      <c r="AC222" s="27">
        <v>0</v>
      </c>
      <c r="AD222" s="27">
        <f t="shared" si="1898"/>
        <v>0</v>
      </c>
      <c r="AE222" s="27">
        <v>0</v>
      </c>
      <c r="AF222" s="27">
        <f t="shared" si="1899"/>
        <v>0</v>
      </c>
      <c r="AG222" s="27">
        <v>0</v>
      </c>
      <c r="AH222" s="27">
        <f t="shared" si="1900"/>
        <v>0</v>
      </c>
      <c r="AI222" s="27">
        <v>17</v>
      </c>
      <c r="AJ222" s="27">
        <f t="shared" si="1901"/>
        <v>424778.24987500004</v>
      </c>
      <c r="AK222" s="27"/>
      <c r="AL222" s="27">
        <f t="shared" si="1902"/>
        <v>0</v>
      </c>
      <c r="AM222" s="30">
        <v>0</v>
      </c>
      <c r="AN222" s="27">
        <f t="shared" si="1903"/>
        <v>0</v>
      </c>
      <c r="AO222" s="31">
        <v>81</v>
      </c>
      <c r="AP222" s="27">
        <f t="shared" si="1904"/>
        <v>2747569.54122</v>
      </c>
      <c r="AQ222" s="27">
        <v>0</v>
      </c>
      <c r="AR222" s="27">
        <f t="shared" si="1905"/>
        <v>0</v>
      </c>
      <c r="AS222" s="27">
        <v>155</v>
      </c>
      <c r="AT222" s="27">
        <f t="shared" si="1906"/>
        <v>5257694.8010999998</v>
      </c>
      <c r="AU222" s="27">
        <v>0</v>
      </c>
      <c r="AV222" s="27">
        <f t="shared" si="1907"/>
        <v>0</v>
      </c>
      <c r="AW222" s="27"/>
      <c r="AX222" s="27">
        <f t="shared" si="1908"/>
        <v>0</v>
      </c>
      <c r="AY222" s="27"/>
      <c r="AZ222" s="27">
        <f t="shared" si="1909"/>
        <v>0</v>
      </c>
      <c r="BA222" s="27">
        <v>10</v>
      </c>
      <c r="BB222" s="27">
        <f t="shared" si="1910"/>
        <v>329944.587</v>
      </c>
      <c r="BC222" s="27">
        <v>0</v>
      </c>
      <c r="BD222" s="27">
        <f t="shared" si="1911"/>
        <v>0</v>
      </c>
      <c r="BE222" s="27">
        <v>0</v>
      </c>
      <c r="BF222" s="27">
        <f t="shared" si="1912"/>
        <v>0</v>
      </c>
      <c r="BG222" s="27">
        <v>0</v>
      </c>
      <c r="BH222" s="27">
        <f t="shared" si="1913"/>
        <v>0</v>
      </c>
      <c r="BI222" s="27">
        <v>0</v>
      </c>
      <c r="BJ222" s="27">
        <f t="shared" si="1914"/>
        <v>0</v>
      </c>
      <c r="BK222" s="27">
        <v>41</v>
      </c>
      <c r="BL222" s="27">
        <f t="shared" si="1915"/>
        <v>1211326.5751124998</v>
      </c>
      <c r="BM222" s="27">
        <v>312</v>
      </c>
      <c r="BN222" s="27">
        <f t="shared" si="1916"/>
        <v>8819359.0211999994</v>
      </c>
      <c r="BO222" s="37"/>
      <c r="BP222" s="27">
        <f t="shared" si="1917"/>
        <v>0</v>
      </c>
      <c r="BQ222" s="27"/>
      <c r="BR222" s="27">
        <f t="shared" si="1918"/>
        <v>0</v>
      </c>
      <c r="BS222" s="27">
        <v>0</v>
      </c>
      <c r="BT222" s="27">
        <f t="shared" si="1919"/>
        <v>0</v>
      </c>
      <c r="BU222" s="27">
        <v>15</v>
      </c>
      <c r="BV222" s="27">
        <f t="shared" si="1920"/>
        <v>312535.45050000004</v>
      </c>
      <c r="BW222" s="27">
        <v>0</v>
      </c>
      <c r="BX222" s="27">
        <f t="shared" si="1921"/>
        <v>0</v>
      </c>
      <c r="BY222" s="27"/>
      <c r="BZ222" s="27">
        <f t="shared" si="1922"/>
        <v>0</v>
      </c>
      <c r="CA222" s="27">
        <v>0</v>
      </c>
      <c r="CB222" s="27">
        <f t="shared" si="1923"/>
        <v>0</v>
      </c>
      <c r="CC222" s="27">
        <v>3</v>
      </c>
      <c r="CD222" s="27">
        <f t="shared" si="1924"/>
        <v>90527.5098</v>
      </c>
      <c r="CE222" s="27">
        <v>0</v>
      </c>
      <c r="CF222" s="27">
        <f t="shared" si="1925"/>
        <v>0</v>
      </c>
      <c r="CG222" s="27">
        <v>7</v>
      </c>
      <c r="CH222" s="27">
        <f t="shared" si="1926"/>
        <v>145849.8769</v>
      </c>
      <c r="CI222" s="27">
        <v>23</v>
      </c>
      <c r="CJ222" s="27">
        <f t="shared" si="1927"/>
        <v>479221.02410000004</v>
      </c>
      <c r="CK222" s="27">
        <v>45</v>
      </c>
      <c r="CL222" s="27">
        <f t="shared" si="1928"/>
        <v>1237292.2012499999</v>
      </c>
      <c r="CM222" s="27">
        <v>72</v>
      </c>
      <c r="CN222" s="27">
        <f t="shared" si="1929"/>
        <v>2421098.9434799999</v>
      </c>
      <c r="CO222" s="27">
        <v>43</v>
      </c>
      <c r="CP222" s="27">
        <f t="shared" si="1930"/>
        <v>1662268.0406850004</v>
      </c>
      <c r="CQ222" s="32">
        <v>17</v>
      </c>
      <c r="CR222" s="27">
        <f t="shared" si="1931"/>
        <v>530840.49549999996</v>
      </c>
      <c r="CS222" s="27">
        <v>33</v>
      </c>
      <c r="CT222" s="27">
        <f t="shared" si="1932"/>
        <v>1246841.7607800001</v>
      </c>
      <c r="CU222" s="27">
        <v>35</v>
      </c>
      <c r="CV222" s="27">
        <f t="shared" si="1933"/>
        <v>1149492.8644500002</v>
      </c>
      <c r="CW222" s="27">
        <v>58</v>
      </c>
      <c r="CX222" s="27">
        <f t="shared" si="1934"/>
        <v>2195482.1307299999</v>
      </c>
      <c r="CY222" s="27">
        <v>29</v>
      </c>
      <c r="CZ222" s="27">
        <f t="shared" si="1935"/>
        <v>1095709.4261399999</v>
      </c>
      <c r="DA222" s="27">
        <v>113</v>
      </c>
      <c r="DB222" s="27">
        <f t="shared" si="1936"/>
        <v>4277404.8409049995</v>
      </c>
      <c r="DC222" s="27">
        <v>52</v>
      </c>
      <c r="DD222" s="27">
        <f t="shared" si="1937"/>
        <v>1623747.3979999996</v>
      </c>
      <c r="DE222" s="27">
        <v>27</v>
      </c>
      <c r="DF222" s="27">
        <f t="shared" si="1938"/>
        <v>868215.14482499997</v>
      </c>
      <c r="DG222" s="27"/>
      <c r="DH222" s="27">
        <f t="shared" si="1939"/>
        <v>0</v>
      </c>
      <c r="DI222" s="27">
        <v>44</v>
      </c>
      <c r="DJ222" s="27">
        <f t="shared" si="1940"/>
        <v>1787851.5731999998</v>
      </c>
      <c r="DK222" s="27">
        <v>2</v>
      </c>
      <c r="DL222" s="27">
        <f t="shared" si="1941"/>
        <v>111218.61581250001</v>
      </c>
      <c r="DM222" s="27">
        <v>50</v>
      </c>
      <c r="DN222" s="27">
        <f t="shared" si="1770"/>
        <v>3005413.3353124997</v>
      </c>
      <c r="DO222" s="27"/>
      <c r="DP222" s="27">
        <f t="shared" si="1826"/>
        <v>0</v>
      </c>
      <c r="DQ222" s="27">
        <f t="shared" si="1942"/>
        <v>1661</v>
      </c>
      <c r="DR222" s="27">
        <f t="shared" si="1942"/>
        <v>54324934.40400251</v>
      </c>
      <c r="DS222" s="38">
        <f t="shared" si="1943"/>
        <v>1661</v>
      </c>
      <c r="DT222" s="67">
        <f t="shared" si="1829"/>
        <v>1</v>
      </c>
    </row>
    <row r="223" spans="1:124" ht="36" customHeight="1" x14ac:dyDescent="0.25">
      <c r="A223" s="77">
        <v>1</v>
      </c>
      <c r="B223" s="35">
        <v>185</v>
      </c>
      <c r="C223" s="23" t="s">
        <v>348</v>
      </c>
      <c r="D223" s="79">
        <f t="shared" si="1831"/>
        <v>19063</v>
      </c>
      <c r="E223" s="80">
        <v>18530</v>
      </c>
      <c r="F223" s="80">
        <v>18715</v>
      </c>
      <c r="G223" s="36">
        <v>1.01</v>
      </c>
      <c r="H223" s="25">
        <v>1</v>
      </c>
      <c r="I223" s="57">
        <v>0.94</v>
      </c>
      <c r="J223" s="57"/>
      <c r="K223" s="24">
        <v>1.4</v>
      </c>
      <c r="L223" s="24">
        <v>1.68</v>
      </c>
      <c r="M223" s="24">
        <v>2.23</v>
      </c>
      <c r="N223" s="24">
        <v>2.57</v>
      </c>
      <c r="O223" s="27">
        <v>0</v>
      </c>
      <c r="P223" s="27">
        <f>(O223/12*5*$D223*$G223*$H223*$K223*P$11)+(O223/12*4*$E223*$G223*$I223*$K223)+(O223/12*3*$F223*$G223*$I223*$K223)</f>
        <v>0</v>
      </c>
      <c r="Q223" s="27">
        <v>17</v>
      </c>
      <c r="R223" s="27">
        <f>(Q223/12*5*$D223*$G223*$H223*$K223*R$11)+(Q223/12*4*$E223*$G223*$I223*$K223)+(Q223/12*3*$F223*$G223*$I223*$K223)</f>
        <v>438127.10462500004</v>
      </c>
      <c r="S223" s="27">
        <v>0</v>
      </c>
      <c r="T223" s="27">
        <f>(S223/12*5*$D223*$G223*$H223*$K223*T$11)+(S223/12*4*$E223*$G223*$I223*$K223)+(S223/12*3*$F223*$G223*$I223*$K223)</f>
        <v>0</v>
      </c>
      <c r="U223" s="27"/>
      <c r="V223" s="27">
        <f>(U223/12*5*$D223*$G223*$H223*$K223*V$11)+(U223/12*4*$E223*$G223*$I223*$K223)+(U223/12*3*$F223*$G223*$I223*$K223)</f>
        <v>0</v>
      </c>
      <c r="W223" s="27">
        <v>0</v>
      </c>
      <c r="X223" s="27">
        <f>(W223/12*5*$D223*$G223*$H223*$K223*X$11)+(W223/12*4*$E223*$G223*$I223*$K223)+(W223/12*3*$F223*$G223*$I223*$K223)</f>
        <v>0</v>
      </c>
      <c r="Y223" s="27">
        <v>13</v>
      </c>
      <c r="Z223" s="27">
        <f>(Y223/12*5*$D223*$G223*$H223*$K223*Z$11)+(Y223/12*4*$E223*$G223*$I223*$K223)+(Y223/12*3*$F223*$G223*$I223*$K223)</f>
        <v>335038.37412499997</v>
      </c>
      <c r="AA223" s="27">
        <v>1260</v>
      </c>
      <c r="AB223" s="27">
        <f>(AA223/12*5*$D223*$G223*$H223*$K223*AB$11)+(AA223/12*4*$E223*$G223*$I223*$K223)+(AA223/12*3*$F223*$G223*$I223*$K223)</f>
        <v>32472950.107499994</v>
      </c>
      <c r="AC223" s="27">
        <v>0</v>
      </c>
      <c r="AD223" s="27">
        <f>(AC223/12*5*$D223*$G223*$H223*$K223*AD$11)+(AC223/12*4*$E223*$G223*$I223*$K223)+(AC223/12*3*$F223*$G223*$I223*$K223)</f>
        <v>0</v>
      </c>
      <c r="AE223" s="27">
        <v>0</v>
      </c>
      <c r="AF223" s="27">
        <f>(AE223/12*5*$D223*$G223*$H223*$K223*AF$11)+(AE223/12*4*$E223*$G223*$I223*$K223)+(AE223/12*3*$F223*$G223*$I223*$K223)</f>
        <v>0</v>
      </c>
      <c r="AG223" s="27">
        <v>0</v>
      </c>
      <c r="AH223" s="27">
        <f>(AG223/12*5*$D223*$G223*$H223*$K223*AH$11)+(AG223/12*4*$E223*$G223*$I223*$K223)+(AG223/12*3*$F223*$G223*$I223*$K223)</f>
        <v>0</v>
      </c>
      <c r="AI223" s="27">
        <v>0</v>
      </c>
      <c r="AJ223" s="27">
        <f>(AI223/12*5*$D223*$G223*$H223*$K223*AJ$11)+(AI223/12*4*$E223*$G223*$I223*$K223)+(AI223/12*3*$F223*$G223*$I223*$K223)</f>
        <v>0</v>
      </c>
      <c r="AK223" s="27"/>
      <c r="AL223" s="27">
        <f>(AK223/12*5*$D223*$G223*$H223*$K223*AL$11)+(AK223/12*4*$E223*$G223*$I223*$K223)+(AK223/12*3*$F223*$G223*$I223*$K223)</f>
        <v>0</v>
      </c>
      <c r="AM223" s="30">
        <v>0</v>
      </c>
      <c r="AN223" s="27">
        <f>(AM223/12*5*$D223*$G223*$H223*$K223*AN$11)+(AM223/12*4*$E223*$G223*$I223*$K223)+(AM223/12*3*$F223*$G223*$I223*$K223)</f>
        <v>0</v>
      </c>
      <c r="AO223" s="31">
        <v>0</v>
      </c>
      <c r="AP223" s="27">
        <f>(AO223/12*5*$D223*$G223*$H223*$L223*AP$11)+(AO223/12*4*$E223*$G223*$I223*$L223)+(AO223/12*3*$F223*$G223*$I223*$L223)</f>
        <v>0</v>
      </c>
      <c r="AQ223" s="27">
        <v>0</v>
      </c>
      <c r="AR223" s="27">
        <f>(AQ223/12*5*$D223*$G223*$H223*$L223*AR$11)+(AQ223/12*4*$E223*$G223*$I223*$L223)+(AQ223/12*3*$F223*$G223*$I223*$L223)</f>
        <v>0</v>
      </c>
      <c r="AS223" s="27">
        <v>3</v>
      </c>
      <c r="AT223" s="27">
        <f>(AS223/12*5*$D223*$G223*$H223*$L223*AT$11)+(AS223/12*4*$E223*$G223*$I223*$L223)+(AS223/12*3*$F223*$G223*$I223*$L223)</f>
        <v>93022.453187999999</v>
      </c>
      <c r="AU223" s="27">
        <v>0</v>
      </c>
      <c r="AV223" s="27">
        <f>(AU223/12*5*$D223*$G223*$H223*$L223*AV$11)+(AU223/12*4*$E223*$G223*$I223*$L223)+(AU223/12*3*$F223*$G223*$I223*$L223)</f>
        <v>0</v>
      </c>
      <c r="AW223" s="27"/>
      <c r="AX223" s="27">
        <f>(AW223/12*5*$D223*$G223*$H223*$K223*AX$11)+(AW223/12*4*$E223*$G223*$I223*$K223)+(AW223/12*3*$F223*$G223*$I223*$K223)</f>
        <v>0</v>
      </c>
      <c r="AY223" s="27"/>
      <c r="AZ223" s="27">
        <f>(AY223/12*5*$D223*$G223*$H223*$K223*AZ$11)+(AY223/12*4*$E223*$G223*$I223*$K223)+(AY223/12*3*$F223*$G223*$I223*$K223)</f>
        <v>0</v>
      </c>
      <c r="BA223" s="27"/>
      <c r="BB223" s="27">
        <f>(BA223/12*5*$D223*$G223*$H223*$L223*BB$11)+(BA223/12*4*$E223*$G223*$I223*$L223)+(BA223/12*3*$F223*$G223*$I223*$L223)</f>
        <v>0</v>
      </c>
      <c r="BC223" s="27">
        <v>0</v>
      </c>
      <c r="BD223" s="27">
        <f>(BC223/12*5*$D223*$G223*$H223*$K223*BD$11)+(BC223/12*4*$E223*$G223*$I223*$K223)+(BC223/12*3*$F223*$G223*$I223*$K223)</f>
        <v>0</v>
      </c>
      <c r="BE223" s="27">
        <v>0</v>
      </c>
      <c r="BF223" s="27">
        <f>(BE223/12*5*$D223*$G223*$H223*$K223*BF$11)+(BE223/12*4*$E223*$G223*$I223*$K223)+(BE223/12*3*$F223*$G223*$I223*$K223)</f>
        <v>0</v>
      </c>
      <c r="BG223" s="27">
        <v>0</v>
      </c>
      <c r="BH223" s="27">
        <f>(BG223/12*5*$D223*$G223*$H223*$K223*BH$11)+(BG223/12*4*$E223*$G223*$I223*$K223)+(BG223/12*3*$F223*$G223*$I223*$K223)</f>
        <v>0</v>
      </c>
      <c r="BI223" s="27">
        <v>0</v>
      </c>
      <c r="BJ223" s="27">
        <f>(BI223/12*5*$D223*$G223*$H223*$L223*BJ$11)+(BI223/12*4*$E223*$G223*$I223*$L223)+(BI223/12*3*$F223*$G223*$I223*$L223)</f>
        <v>0</v>
      </c>
      <c r="BK223" s="27">
        <v>0</v>
      </c>
      <c r="BL223" s="27">
        <f>(BK223/12*5*$D223*$G223*$H223*$K223*BL$11)+(BK223/12*4*$E223*$G223*$I223*$K223)+(BK223/12*3*$F223*$G223*$I223*$K223)</f>
        <v>0</v>
      </c>
      <c r="BM223" s="27"/>
      <c r="BN223" s="27">
        <f>(BM223/12*5*$D223*$G223*$H223*$K223*BN$11)+(BM223/12*4*$E223*$G223*$I223*$K223)+(BM223/12*3*$F223*$G223*$I223*$K223)</f>
        <v>0</v>
      </c>
      <c r="BO223" s="37">
        <v>0</v>
      </c>
      <c r="BP223" s="27">
        <f>(BO223/12*5*$D223*$G223*$H223*$L223*BP$11)+(BO223/12*4*$E223*$G223*$I223*$L223)+(BO223/12*3*$F223*$G223*$I223*$L223)</f>
        <v>0</v>
      </c>
      <c r="BQ223" s="27">
        <v>0</v>
      </c>
      <c r="BR223" s="27">
        <f>(BQ223/12*5*$D223*$G223*$H223*$L223*BR$11)+(BQ223/12*4*$E223*$G223*$I223*$L223)+(BQ223/12*3*$F223*$G223*$I223*$L223)</f>
        <v>0</v>
      </c>
      <c r="BS223" s="27">
        <v>0</v>
      </c>
      <c r="BT223" s="27">
        <f>(BS223/12*5*$D223*$G223*$H223*$K223*BT$11)+(BS223/12*4*$E223*$G223*$I223*$K223)+(BS223/12*3*$F223*$G223*$I223*$K223)</f>
        <v>0</v>
      </c>
      <c r="BU223" s="27">
        <v>0</v>
      </c>
      <c r="BV223" s="27">
        <f>(BU223/12*5*$D223*$G223*$H223*$K223*BV$11)+(BU223/12*4*$E223*$G223*$I223*$K223)+(BU223/12*3*$F223*$G223*$I223*$K223)</f>
        <v>0</v>
      </c>
      <c r="BW223" s="27">
        <v>0</v>
      </c>
      <c r="BX223" s="27">
        <f>(BW223/12*5*$D223*$G223*$H223*$L223*BX$11)+(BW223/12*4*$E223*$G223*$I223*$L223)+(BW223/12*3*$F223*$G223*$I223*$L223)</f>
        <v>0</v>
      </c>
      <c r="BY223" s="27"/>
      <c r="BZ223" s="27">
        <f>(BY223/12*5*$D223*$G223*$H223*$L223*BZ$11)+(BY223/12*4*$E223*$G223*$I223*$L223)+(BY223/12*3*$F223*$G223*$I223*$L223)</f>
        <v>0</v>
      </c>
      <c r="CA223" s="27">
        <v>0</v>
      </c>
      <c r="CB223" s="27">
        <f>(CA223/12*5*$D223*$G223*$H223*$K223*CB$11)+(CA223/12*4*$E223*$G223*$I223*$K223)+(CA223/12*3*$F223*$G223*$I223*$K223)</f>
        <v>0</v>
      </c>
      <c r="CC223" s="27">
        <v>0</v>
      </c>
      <c r="CD223" s="27">
        <f>(CC223/12*5*$D223*$G223*$H223*$L223*CD$11)+(CC223/12*4*$E223*$G223*$I223*$L223)+(CC223/12*3*$F223*$G223*$I223*$L223)</f>
        <v>0</v>
      </c>
      <c r="CE223" s="27">
        <v>0</v>
      </c>
      <c r="CF223" s="27">
        <f>(CE223/12*5*$D223*$G223*$H223*$K223*CF$11)+(CE223/12*4*$E223*$G223*$I223*$K223)+(CE223/12*3*$F223*$G223*$I223*$K223)</f>
        <v>0</v>
      </c>
      <c r="CG223" s="27"/>
      <c r="CH223" s="27">
        <f>(CG223/12*5*$D223*$G223*$H223*$K223*CH$11)+(CG223/12*4*$E223*$G223*$I223*$K223)+(CG223/12*3*$F223*$G223*$I223*$K223)</f>
        <v>0</v>
      </c>
      <c r="CI223" s="27"/>
      <c r="CJ223" s="27">
        <f>(CI223/12*5*$D223*$G223*$H223*$K223*CJ$11)+(CI223/12*4*$E223*$G223*$I223*$K223)+(CI223/12*3*$F223*$G223*$I223*$K223)</f>
        <v>0</v>
      </c>
      <c r="CK223" s="27"/>
      <c r="CL223" s="27">
        <f>(CK223/12*5*$D223*$G223*$H223*$K223*CL$11)+(CK223/12*4*$E223*$G223*$I223*$K223)+(CK223/12*3*$F223*$G223*$I223*$K223)</f>
        <v>0</v>
      </c>
      <c r="CM223" s="27"/>
      <c r="CN223" s="27">
        <f>(CM223/12*5*$D223*$G223*$H223*$L223*CN$11)+(CM223/12*4*$E223*$G223*$I223*$L223)+(CM223/12*3*$F223*$G223*$I223*$L223)</f>
        <v>0</v>
      </c>
      <c r="CO223" s="27"/>
      <c r="CP223" s="27">
        <f>(CO223/12*5*$D223*$G223*$H223*$L223*CP$11)+(CO223/12*4*$E223*$G223*$I223*$L223)+(CO223/12*3*$F223*$G223*$I223*$L223)</f>
        <v>0</v>
      </c>
      <c r="CQ223" s="32"/>
      <c r="CR223" s="27">
        <f>(CQ223/12*5*$D223*$G223*$H223*$K223*CR$11)+(CQ223/12*4*$E223*$G223*$I223*$K223)+(CQ223/12*3*$F223*$G223*$I223*$K223)</f>
        <v>0</v>
      </c>
      <c r="CS223" s="27"/>
      <c r="CT223" s="27">
        <f>(CS223/12*5*$D223*$G223*$H223*$L223*CT$11)+(CS223/12*4*$E223*$G223*$I223*$L223)+(CS223/12*3*$F223*$G223*$I223*$L223)</f>
        <v>0</v>
      </c>
      <c r="CU223" s="27"/>
      <c r="CV223" s="27">
        <f>(CU223/12*5*$D223*$G223*$H223*$L223*CV$11)+(CU223/12*4*$E223*$G223*$I223*$L223)+(CU223/12*3*$F223*$G223*$I223*$L223)</f>
        <v>0</v>
      </c>
      <c r="CW223" s="27"/>
      <c r="CX223" s="27">
        <f>(CW223/12*5*$D223*$G223*$H223*$L223*CX$11)+(CW223/12*4*$E223*$G223*$I223*$L223)+(CW223/12*3*$F223*$G223*$I223*$L223)</f>
        <v>0</v>
      </c>
      <c r="CY223" s="27"/>
      <c r="CZ223" s="27">
        <f>(CY223/12*5*$D223*$G223*$H223*$L223*CZ$11)+(CY223/12*4*$E223*$G223*$I223*$L223)+(CY223/12*3*$F223*$G223*$I223*$L223)</f>
        <v>0</v>
      </c>
      <c r="DA223" s="27"/>
      <c r="DB223" s="27">
        <f>(DA223/12*5*$D223*$G223*$H223*$L223*DB$11)+(DA223/12*4*$E223*$G223*$I223*$L223)+(DA223/12*3*$F223*$G223*$I223*$L223)</f>
        <v>0</v>
      </c>
      <c r="DC223" s="27"/>
      <c r="DD223" s="27">
        <f>(DC223/12*5*$D223*$G223*$H223*$K223*DD$11)+(DC223/12*4*$E223*$G223*$I223*$K223)+(DC223/12*3*$F223*$G223*$I223*$K223)</f>
        <v>0</v>
      </c>
      <c r="DE223" s="27"/>
      <c r="DF223" s="27">
        <f>(DE223/12*5*$D223*$G223*$H223*$K223*DF$11)+(DE223/12*4*$E223*$G223*$I223*$K223)+(DE223/12*3*$F223*$G223*$I223*$K223)</f>
        <v>0</v>
      </c>
      <c r="DG223" s="27"/>
      <c r="DH223" s="27">
        <f>(DG223/12*5*$D223*$G223*$H223*$L223*DH$11)+(DG223/12*4*$E223*$G223*$I223*$L223)+(DG223/12*3*$F223*$G223*$I223*$L223)</f>
        <v>0</v>
      </c>
      <c r="DI223" s="27"/>
      <c r="DJ223" s="27">
        <f>(DI223/12*5*$D223*$G223*$H223*$L223*DJ$11)+(DI223/12*4*$E223*$G223*$I223*$L223)+(DI223/12*3*$F223*$G223*$I223*$L223)</f>
        <v>0</v>
      </c>
      <c r="DK223" s="27"/>
      <c r="DL223" s="27">
        <f>(DK223/12*5*$D223*$G223*$H223*$M223*DL$11)+(DK223/12*4*$E223*$G223*$I223*$M223)+(DK223/12*3*$F223*$G223*$I223*$M223)</f>
        <v>0</v>
      </c>
      <c r="DM223" s="27"/>
      <c r="DN223" s="27">
        <f>(DM223/12*5*$D223*$G223*$H223*$N223*DN$11)+(DM223/12*4*$E223*$G223*$I223*$N223)+(DM223/12*3*$F223*$G223*$I223*$N223)</f>
        <v>0</v>
      </c>
      <c r="DO223" s="27"/>
      <c r="DP223" s="27">
        <f t="shared" si="1826"/>
        <v>0</v>
      </c>
      <c r="DQ223" s="27">
        <f t="shared" si="1942"/>
        <v>1293</v>
      </c>
      <c r="DR223" s="27">
        <f t="shared" si="1942"/>
        <v>33339138.039437994</v>
      </c>
      <c r="DS223" s="38">
        <f t="shared" si="1943"/>
        <v>1215</v>
      </c>
      <c r="DT223" s="67">
        <f t="shared" si="1829"/>
        <v>0.93967517401392109</v>
      </c>
    </row>
    <row r="224" spans="1:124" ht="30" customHeight="1" x14ac:dyDescent="0.25">
      <c r="A224" s="77"/>
      <c r="B224" s="35">
        <v>186</v>
      </c>
      <c r="C224" s="23" t="s">
        <v>349</v>
      </c>
      <c r="D224" s="79">
        <f t="shared" si="1831"/>
        <v>19063</v>
      </c>
      <c r="E224" s="80">
        <v>18530</v>
      </c>
      <c r="F224" s="80">
        <v>18715</v>
      </c>
      <c r="G224" s="36">
        <v>2.11</v>
      </c>
      <c r="H224" s="25">
        <v>1</v>
      </c>
      <c r="I224" s="26">
        <v>1</v>
      </c>
      <c r="J224" s="26"/>
      <c r="K224" s="24">
        <v>1.4</v>
      </c>
      <c r="L224" s="24">
        <v>1.68</v>
      </c>
      <c r="M224" s="24">
        <v>2.23</v>
      </c>
      <c r="N224" s="24">
        <v>2.57</v>
      </c>
      <c r="O224" s="27">
        <v>21</v>
      </c>
      <c r="P224" s="27">
        <f t="shared" ref="P224:P228" si="1944">(O224/12*5*$D224*$G224*$H224*$K224*P$11)+(O224/12*4*$E224*$G224*$I224*$K224*P$12)+(O224/12*3*$F224*$G224*$I224*$K224*P$12)</f>
        <v>1238403.6106749999</v>
      </c>
      <c r="Q224" s="27">
        <v>0</v>
      </c>
      <c r="R224" s="27">
        <f t="shared" ref="R224:R228" si="1945">(Q224/12*5*$D224*$G224*$H224*$K224*R$11)+(Q224/12*4*$E224*$G224*$I224*$K224*R$12)+(Q224/12*3*$F224*$G224*$I224*$K224*R$12)</f>
        <v>0</v>
      </c>
      <c r="S224" s="27">
        <v>0</v>
      </c>
      <c r="T224" s="27">
        <f t="shared" ref="T224:T228" si="1946">(S224/12*5*$D224*$G224*$H224*$K224*T$11)+(S224/12*4*$E224*$G224*$I224*$K224*T$12)+(S224/12*3*$F224*$G224*$I224*$K224*T$12)</f>
        <v>0</v>
      </c>
      <c r="U224" s="27"/>
      <c r="V224" s="27">
        <f t="shared" ref="V224:V228" si="1947">(U224/12*5*$D224*$G224*$H224*$K224*V$11)+(U224/12*4*$E224*$G224*$I224*$K224*V$12)+(U224/12*3*$F224*$G224*$I224*$K224*V$12)</f>
        <v>0</v>
      </c>
      <c r="W224" s="27">
        <v>0</v>
      </c>
      <c r="X224" s="27">
        <f t="shared" ref="X224:X228" si="1948">(W224/12*5*$D224*$G224*$H224*$K224*X$11)+(W224/12*4*$E224*$G224*$I224*$K224*X$12)+(W224/12*3*$F224*$G224*$I224*$K224*X$12)</f>
        <v>0</v>
      </c>
      <c r="Y224" s="27">
        <v>0</v>
      </c>
      <c r="Z224" s="27">
        <f t="shared" ref="Z224:Z228" si="1949">(Y224/12*5*$D224*$G224*$H224*$K224*Z$11)+(Y224/12*4*$E224*$G224*$I224*$K224*Z$12)+(Y224/12*3*$F224*$G224*$I224*$K224*Z$12)</f>
        <v>0</v>
      </c>
      <c r="AA224" s="27">
        <v>2</v>
      </c>
      <c r="AB224" s="27">
        <f t="shared" ref="AB224:AB228" si="1950">(AA224/12*5*$D224*$G224*$H224*$K224*AB$11)+(AA224/12*4*$E224*$G224*$I224*$K224*AB$12)+(AA224/12*3*$F224*$G224*$I224*$K224*AB$12)</f>
        <v>137183.34151666664</v>
      </c>
      <c r="AC224" s="27">
        <v>0</v>
      </c>
      <c r="AD224" s="27">
        <f t="shared" ref="AD224:AD228" si="1951">(AC224/12*5*$D224*$G224*$H224*$K224*AD$11)+(AC224/12*4*$E224*$G224*$I224*$K224*AD$12)+(AC224/12*3*$F224*$G224*$I224*$K224*AD$12)</f>
        <v>0</v>
      </c>
      <c r="AE224" s="27">
        <v>0</v>
      </c>
      <c r="AF224" s="27">
        <f t="shared" ref="AF224:AF228" si="1952">(AE224/12*5*$D224*$G224*$H224*$K224*AF$11)+(AE224/12*4*$E224*$G224*$I224*$K224*AF$12)+(AE224/12*3*$F224*$G224*$I224*$K224*AF$12)</f>
        <v>0</v>
      </c>
      <c r="AG224" s="27">
        <v>0</v>
      </c>
      <c r="AH224" s="27">
        <f t="shared" ref="AH224:AH228" si="1953">(AG224/12*5*$D224*$G224*$H224*$K224*AH$11)+(AG224/12*4*$E224*$G224*$I224*$K224*AH$12)+(AG224/12*3*$F224*$G224*$I224*$K224*AH$12)</f>
        <v>0</v>
      </c>
      <c r="AI224" s="27">
        <v>0</v>
      </c>
      <c r="AJ224" s="27">
        <f t="shared" ref="AJ224:AJ228" si="1954">(AI224/12*5*$D224*$G224*$H224*$K224*AJ$11)+(AI224/12*4*$E224*$G224*$I224*$K224*AJ$12)+(AI224/12*3*$F224*$G224*$I224*$K224*AJ$12)</f>
        <v>0</v>
      </c>
      <c r="AK224" s="27"/>
      <c r="AL224" s="27">
        <f t="shared" ref="AL224:AL228" si="1955">(AK224/12*5*$D224*$G224*$H224*$K224*AL$11)+(AK224/12*4*$E224*$G224*$I224*$K224*AL$12)+(AK224/12*3*$F224*$G224*$I224*$K224*AL$12)</f>
        <v>0</v>
      </c>
      <c r="AM224" s="30">
        <v>0</v>
      </c>
      <c r="AN224" s="27">
        <f t="shared" ref="AN224:AN228" si="1956">(AM224/12*5*$D224*$G224*$H224*$K224*AN$11)+(AM224/12*4*$E224*$G224*$I224*$K224*AN$12)+(AM224/12*3*$F224*$G224*$I224*$K224*AN$12)</f>
        <v>0</v>
      </c>
      <c r="AO224" s="31">
        <v>0</v>
      </c>
      <c r="AP224" s="27">
        <f t="shared" ref="AP224:AP228" si="1957">(AO224/12*5*$D224*$G224*$H224*$L224*AP$11)+(AO224/12*4*$E224*$G224*$I224*$L224*AP$12)+(AO224/12*3*$F224*$G224*$I224*$L224*AP$12)</f>
        <v>0</v>
      </c>
      <c r="AQ224" s="27">
        <v>0</v>
      </c>
      <c r="AR224" s="27">
        <f t="shared" ref="AR224:AR228" si="1958">(AQ224/12*5*$D224*$G224*$H224*$L224*AR$11)+(AQ224/12*4*$E224*$G224*$I224*$L224*AR$12)+(AQ224/12*3*$F224*$G224*$I224*$L224*AR$12)</f>
        <v>0</v>
      </c>
      <c r="AS224" s="27">
        <v>2</v>
      </c>
      <c r="AT224" s="27">
        <f t="shared" ref="AT224:AT228" si="1959">(AS224/12*5*$D224*$G224*$H224*$L224*AT$11)+(AS224/12*4*$E224*$G224*$I224*$L224*AT$12)+(AS224/12*3*$F224*$G224*$I224*$L224*AT$13)</f>
        <v>136328.55336799996</v>
      </c>
      <c r="AU224" s="27">
        <v>0</v>
      </c>
      <c r="AV224" s="27">
        <f t="shared" ref="AV224:AV228" si="1960">(AU224/12*5*$D224*$G224*$H224*$L224*AV$11)+(AU224/12*4*$E224*$G224*$I224*$L224*AV$12)+(AU224/12*3*$F224*$G224*$I224*$L224*AV$12)</f>
        <v>0</v>
      </c>
      <c r="AW224" s="27"/>
      <c r="AX224" s="27">
        <f t="shared" ref="AX224:AX228" si="1961">(AW224/12*5*$D224*$G224*$H224*$K224*AX$11)+(AW224/12*4*$E224*$G224*$I224*$K224*AX$12)+(AW224/12*3*$F224*$G224*$I224*$K224*AX$12)</f>
        <v>0</v>
      </c>
      <c r="AY224" s="27"/>
      <c r="AZ224" s="27">
        <f t="shared" ref="AZ224:AZ228" si="1962">(AY224/12*5*$D224*$G224*$H224*$K224*AZ$11)+(AY224/12*4*$E224*$G224*$I224*$K224*AZ$12)+(AY224/12*3*$F224*$G224*$I224*$K224*AZ$12)</f>
        <v>0</v>
      </c>
      <c r="BA224" s="27"/>
      <c r="BB224" s="27">
        <f t="shared" ref="BB224:BB228" si="1963">(BA224/12*5*$D224*$G224*$H224*$L224*BB$11)+(BA224/12*4*$E224*$G224*$I224*$L224*BB$12)+(BA224/12*3*$F224*$G224*$I224*$L224*BB$12)</f>
        <v>0</v>
      </c>
      <c r="BC224" s="27">
        <v>0</v>
      </c>
      <c r="BD224" s="27">
        <f t="shared" ref="BD224:BD228" si="1964">(BC224/12*5*$D224*$G224*$H224*$K224*BD$11)+(BC224/12*4*$E224*$G224*$I224*$K224*BD$12)+(BC224/12*3*$F224*$G224*$I224*$K224*BD$12)</f>
        <v>0</v>
      </c>
      <c r="BE224" s="27">
        <v>0</v>
      </c>
      <c r="BF224" s="27">
        <f t="shared" ref="BF224:BF228" si="1965">(BE224/12*5*$D224*$G224*$H224*$K224*BF$11)+(BE224/12*4*$E224*$G224*$I224*$K224*BF$12)+(BE224/12*3*$F224*$G224*$I224*$K224*BF$12)</f>
        <v>0</v>
      </c>
      <c r="BG224" s="27">
        <v>0</v>
      </c>
      <c r="BH224" s="27">
        <f t="shared" ref="BH224:BH228" si="1966">(BG224/12*5*$D224*$G224*$H224*$K224*BH$11)+(BG224/12*4*$E224*$G224*$I224*$K224*BH$12)+(BG224/12*3*$F224*$G224*$I224*$K224*BH$12)</f>
        <v>0</v>
      </c>
      <c r="BI224" s="27">
        <v>0</v>
      </c>
      <c r="BJ224" s="27">
        <f t="shared" ref="BJ224:BJ228" si="1967">(BI224/12*5*$D224*$G224*$H224*$L224*BJ$11)+(BI224/12*4*$E224*$G224*$I224*$L224*BJ$12)+(BI224/12*3*$F224*$G224*$I224*$L224*BJ$12)</f>
        <v>0</v>
      </c>
      <c r="BK224" s="27">
        <v>0</v>
      </c>
      <c r="BL224" s="27">
        <f t="shared" ref="BL224:BL228" si="1968">(BK224/12*5*$D224*$G224*$H224*$K224*BL$11)+(BK224/12*4*$E224*$G224*$I224*$K224*BL$12)+(BK224/12*3*$F224*$G224*$I224*$K224*BL$12)</f>
        <v>0</v>
      </c>
      <c r="BM224" s="27">
        <v>1</v>
      </c>
      <c r="BN224" s="27">
        <f t="shared" ref="BN224:BN228" si="1969">(BM224/12*5*$D224*$G224*$H224*$K224*BN$11)+(BM224/12*4*$E224*$G224*$I224*$K224*BN$12)+(BM224/12*3*$F224*$G224*$I224*$K224*BN$13)</f>
        <v>56803.563903333314</v>
      </c>
      <c r="BO224" s="37">
        <v>0</v>
      </c>
      <c r="BP224" s="27">
        <f t="shared" ref="BP224:BP228" si="1970">(BO224/12*5*$D224*$G224*$H224*$L224*BP$11)+(BO224/12*4*$E224*$G224*$I224*$L224*BP$12)+(BO224/12*3*$F224*$G224*$I224*$L224*BP$12)</f>
        <v>0</v>
      </c>
      <c r="BQ224" s="27">
        <v>0</v>
      </c>
      <c r="BR224" s="27">
        <f t="shared" ref="BR224:BR228" si="1971">(BQ224/12*5*$D224*$G224*$H224*$L224*BR$11)+(BQ224/12*4*$E224*$G224*$I224*$L224*BR$12)+(BQ224/12*3*$F224*$G224*$I224*$L224*BR$12)</f>
        <v>0</v>
      </c>
      <c r="BS224" s="27">
        <v>0</v>
      </c>
      <c r="BT224" s="27">
        <f t="shared" ref="BT224:BT228" si="1972">(BS224/12*5*$D224*$G224*$H224*$K224*BT$11)+(BS224/12*4*$E224*$G224*$I224*$K224*BT$12)+(BS224/12*3*$F224*$G224*$I224*$K224*BT$12)</f>
        <v>0</v>
      </c>
      <c r="BU224" s="27">
        <v>0</v>
      </c>
      <c r="BV224" s="27">
        <f t="shared" ref="BV224:BV228" si="1973">(BU224/12*5*$D224*$G224*$H224*$K224*BV$11)+(BU224/12*4*$E224*$G224*$I224*$K224*BV$12)+(BU224/12*3*$F224*$G224*$I224*$K224*BV$12)</f>
        <v>0</v>
      </c>
      <c r="BW224" s="27">
        <v>0</v>
      </c>
      <c r="BX224" s="27">
        <f t="shared" ref="BX224:BX228" si="1974">(BW224/12*5*$D224*$G224*$H224*$L224*BX$11)+(BW224/12*4*$E224*$G224*$I224*$L224*BX$12)+(BW224/12*3*$F224*$G224*$I224*$L224*BX$12)</f>
        <v>0</v>
      </c>
      <c r="BY224" s="27"/>
      <c r="BZ224" s="27">
        <f t="shared" ref="BZ224:BZ228" si="1975">(BY224/12*5*$D224*$G224*$H224*$L224*BZ$11)+(BY224/12*4*$E224*$G224*$I224*$L224*BZ$12)+(BY224/12*3*$F224*$G224*$I224*$L224*BZ$12)</f>
        <v>0</v>
      </c>
      <c r="CA224" s="27">
        <v>0</v>
      </c>
      <c r="CB224" s="27">
        <f t="shared" ref="CB224:CB228" si="1976">(CA224/12*5*$D224*$G224*$H224*$K224*CB$11)+(CA224/12*4*$E224*$G224*$I224*$K224*CB$12)+(CA224/12*3*$F224*$G224*$I224*$K224*CB$12)</f>
        <v>0</v>
      </c>
      <c r="CC224" s="27">
        <v>0</v>
      </c>
      <c r="CD224" s="27">
        <f t="shared" ref="CD224:CD228" si="1977">(CC224/12*5*$D224*$G224*$H224*$L224*CD$11)+(CC224/12*4*$E224*$G224*$I224*$L224*CD$12)+(CC224/12*3*$F224*$G224*$I224*$L224*CD$12)</f>
        <v>0</v>
      </c>
      <c r="CE224" s="27">
        <v>0</v>
      </c>
      <c r="CF224" s="27">
        <f t="shared" ref="CF224:CF228" si="1978">(CE224/12*5*$D224*$G224*$H224*$K224*CF$11)+(CE224/12*4*$E224*$G224*$I224*$K224*CF$12)+(CE224/12*3*$F224*$G224*$I224*$K224*CF$12)</f>
        <v>0</v>
      </c>
      <c r="CG224" s="27"/>
      <c r="CH224" s="27">
        <f t="shared" ref="CH224:CH228" si="1979">(CG224/12*5*$D224*$G224*$H224*$K224*CH$11)+(CG224/12*4*$E224*$G224*$I224*$K224*CH$12)+(CG224/12*3*$F224*$G224*$I224*$K224*CH$12)</f>
        <v>0</v>
      </c>
      <c r="CI224" s="27"/>
      <c r="CJ224" s="27">
        <f t="shared" ref="CJ224:CJ228" si="1980">(CI224/12*5*$D224*$G224*$H224*$K224*CJ$11)+(CI224/12*4*$E224*$G224*$I224*$K224*CJ$12)+(CI224/12*3*$F224*$G224*$I224*$K224*CJ$12)</f>
        <v>0</v>
      </c>
      <c r="CK224" s="27"/>
      <c r="CL224" s="27">
        <f t="shared" ref="CL224:CL228" si="1981">(CK224/12*5*$D224*$G224*$H224*$K224*CL$11)+(CK224/12*4*$E224*$G224*$I224*$K224*CL$12)+(CK224/12*3*$F224*$G224*$I224*$K224*CL$12)</f>
        <v>0</v>
      </c>
      <c r="CM224" s="27"/>
      <c r="CN224" s="27">
        <f t="shared" ref="CN224:CN228" si="1982">(CM224/12*5*$D224*$G224*$H224*$L224*CN$11)+(CM224/12*4*$E224*$G224*$I224*$L224*CN$12)+(CM224/12*3*$F224*$G224*$I224*$L224*CN$12)</f>
        <v>0</v>
      </c>
      <c r="CO224" s="27"/>
      <c r="CP224" s="27">
        <f t="shared" ref="CP224:CP228" si="1983">(CO224/12*5*$D224*$G224*$H224*$L224*CP$11)+(CO224/12*4*$E224*$G224*$I224*$L224*CP$12)+(CO224/12*3*$F224*$G224*$I224*$L224*CP$12)</f>
        <v>0</v>
      </c>
      <c r="CQ224" s="32"/>
      <c r="CR224" s="27">
        <f t="shared" ref="CR224:CR228" si="1984">(CQ224/12*5*$D224*$G224*$H224*$K224*CR$11)+(CQ224/12*4*$E224*$G224*$I224*$K224*CR$12)+(CQ224/12*3*$F224*$G224*$I224*$K224*CR$12)</f>
        <v>0</v>
      </c>
      <c r="CS224" s="27"/>
      <c r="CT224" s="27">
        <f t="shared" ref="CT224:CT228" si="1985">(CS224/12*5*$D224*$G224*$H224*$L224*CT$11)+(CS224/12*4*$E224*$G224*$I224*$L224*CT$12)+(CS224/12*3*$F224*$G224*$I224*$L224*CT$12)</f>
        <v>0</v>
      </c>
      <c r="CU224" s="27"/>
      <c r="CV224" s="27">
        <f t="shared" ref="CV224:CV228" si="1986">(CU224/12*5*$D224*$G224*$H224*$L224*CV$11)+(CU224/12*4*$E224*$G224*$I224*$L224*CV$12)+(CU224/12*3*$F224*$G224*$I224*$L224*CV$12)</f>
        <v>0</v>
      </c>
      <c r="CW224" s="27"/>
      <c r="CX224" s="27">
        <f t="shared" ref="CX224:CX228" si="1987">(CW224/12*5*$D224*$G224*$H224*$L224*CX$11)+(CW224/12*4*$E224*$G224*$I224*$L224*CX$12)+(CW224/12*3*$F224*$G224*$I224*$L224*CX$12)</f>
        <v>0</v>
      </c>
      <c r="CY224" s="27"/>
      <c r="CZ224" s="27">
        <f t="shared" ref="CZ224:CZ228" si="1988">(CY224/12*5*$D224*$G224*$H224*$L224*CZ$11)+(CY224/12*4*$E224*$G224*$I224*$L224*CZ$12)+(CY224/12*3*$F224*$G224*$I224*$L224*CZ$12)</f>
        <v>0</v>
      </c>
      <c r="DA224" s="27"/>
      <c r="DB224" s="27">
        <f t="shared" ref="DB224:DB228" si="1989">(DA224/12*5*$D224*$G224*$H224*$L224*DB$11)+(DA224/12*4*$E224*$G224*$I224*$L224*DB$12)+(DA224/12*3*$F224*$G224*$I224*$L224*DB$12)</f>
        <v>0</v>
      </c>
      <c r="DC224" s="27"/>
      <c r="DD224" s="27">
        <f t="shared" ref="DD224:DD228" si="1990">(DC224/12*5*$D224*$G224*$H224*$K224*DD$11)+(DC224/12*4*$E224*$G224*$I224*$K224*DD$12)+(DC224/12*3*$F224*$G224*$I224*$K224*DD$12)</f>
        <v>0</v>
      </c>
      <c r="DE224" s="27"/>
      <c r="DF224" s="27">
        <f t="shared" ref="DF224:DF228" si="1991">(DE224/12*5*$D224*$G224*$H224*$K224*DF$11)+(DE224/12*4*$E224*$G224*$I224*$K224*DF$12)+(DE224/12*3*$F224*$G224*$I224*$K224*DF$12)</f>
        <v>0</v>
      </c>
      <c r="DG224" s="27"/>
      <c r="DH224" s="27">
        <f t="shared" ref="DH224:DH228" si="1992">(DG224/12*5*$D224*$G224*$H224*$L224*DH$11)+(DG224/12*4*$E224*$G224*$I224*$L224*DH$12)+(DG224/12*3*$F224*$G224*$I224*$L224*DH$12)</f>
        <v>0</v>
      </c>
      <c r="DI224" s="27"/>
      <c r="DJ224" s="27">
        <f t="shared" ref="DJ224:DJ228" si="1993">(DI224/12*5*$D224*$G224*$H224*$L224*DJ$11)+(DI224/12*4*$E224*$G224*$I224*$L224*DJ$12)+(DI224/12*3*$F224*$G224*$I224*$L224*DJ$12)</f>
        <v>0</v>
      </c>
      <c r="DK224" s="27"/>
      <c r="DL224" s="27">
        <f t="shared" ref="DL224:DL228" si="1994">(DK224/12*5*$D224*$G224*$H224*$M224*DL$11)+(DK224/12*4*$E224*$G224*$I224*$M224*DL$12)+(DK224/12*3*$F224*$G224*$I224*$M224*DL$12)</f>
        <v>0</v>
      </c>
      <c r="DM224" s="27"/>
      <c r="DN224" s="27">
        <f t="shared" si="1770"/>
        <v>0</v>
      </c>
      <c r="DO224" s="27"/>
      <c r="DP224" s="27">
        <f t="shared" si="1826"/>
        <v>0</v>
      </c>
      <c r="DQ224" s="27">
        <f t="shared" si="1942"/>
        <v>26</v>
      </c>
      <c r="DR224" s="27">
        <f t="shared" si="1942"/>
        <v>1568719.0694629999</v>
      </c>
      <c r="DS224" s="38">
        <f t="shared" si="1943"/>
        <v>26</v>
      </c>
      <c r="DT224" s="67">
        <f t="shared" si="1829"/>
        <v>1</v>
      </c>
    </row>
    <row r="225" spans="1:124" ht="30" customHeight="1" x14ac:dyDescent="0.25">
      <c r="A225" s="77"/>
      <c r="B225" s="35">
        <v>187</v>
      </c>
      <c r="C225" s="23" t="s">
        <v>350</v>
      </c>
      <c r="D225" s="79">
        <f t="shared" si="1831"/>
        <v>19063</v>
      </c>
      <c r="E225" s="80">
        <v>18530</v>
      </c>
      <c r="F225" s="80">
        <v>18715</v>
      </c>
      <c r="G225" s="36">
        <v>3.97</v>
      </c>
      <c r="H225" s="25">
        <v>1</v>
      </c>
      <c r="I225" s="26">
        <v>1</v>
      </c>
      <c r="J225" s="26"/>
      <c r="K225" s="24">
        <v>1.4</v>
      </c>
      <c r="L225" s="24">
        <v>1.68</v>
      </c>
      <c r="M225" s="24">
        <v>2.23</v>
      </c>
      <c r="N225" s="24">
        <v>2.57</v>
      </c>
      <c r="O225" s="27">
        <v>0</v>
      </c>
      <c r="P225" s="27">
        <f t="shared" si="1944"/>
        <v>0</v>
      </c>
      <c r="Q225" s="27">
        <v>0</v>
      </c>
      <c r="R225" s="27">
        <f t="shared" si="1945"/>
        <v>0</v>
      </c>
      <c r="S225" s="27">
        <v>0</v>
      </c>
      <c r="T225" s="27">
        <f t="shared" si="1946"/>
        <v>0</v>
      </c>
      <c r="U225" s="27"/>
      <c r="V225" s="27">
        <f t="shared" si="1947"/>
        <v>0</v>
      </c>
      <c r="W225" s="27">
        <v>0</v>
      </c>
      <c r="X225" s="27">
        <f t="shared" si="1948"/>
        <v>0</v>
      </c>
      <c r="Y225" s="27">
        <v>0</v>
      </c>
      <c r="Z225" s="27">
        <f t="shared" si="1949"/>
        <v>0</v>
      </c>
      <c r="AA225" s="27">
        <v>1</v>
      </c>
      <c r="AB225" s="27">
        <f t="shared" si="1950"/>
        <v>129056.36630833331</v>
      </c>
      <c r="AC225" s="27">
        <v>0</v>
      </c>
      <c r="AD225" s="27">
        <f t="shared" si="1951"/>
        <v>0</v>
      </c>
      <c r="AE225" s="27">
        <v>0</v>
      </c>
      <c r="AF225" s="27">
        <f t="shared" si="1952"/>
        <v>0</v>
      </c>
      <c r="AG225" s="27">
        <v>0</v>
      </c>
      <c r="AH225" s="27">
        <f t="shared" si="1953"/>
        <v>0</v>
      </c>
      <c r="AI225" s="27"/>
      <c r="AJ225" s="27">
        <f t="shared" si="1954"/>
        <v>0</v>
      </c>
      <c r="AK225" s="27"/>
      <c r="AL225" s="27">
        <f t="shared" si="1955"/>
        <v>0</v>
      </c>
      <c r="AM225" s="30">
        <v>0</v>
      </c>
      <c r="AN225" s="27">
        <f t="shared" si="1956"/>
        <v>0</v>
      </c>
      <c r="AO225" s="31">
        <v>0</v>
      </c>
      <c r="AP225" s="27">
        <f t="shared" si="1957"/>
        <v>0</v>
      </c>
      <c r="AQ225" s="27">
        <v>0</v>
      </c>
      <c r="AR225" s="27">
        <f t="shared" si="1958"/>
        <v>0</v>
      </c>
      <c r="AS225" s="27">
        <v>0</v>
      </c>
      <c r="AT225" s="27">
        <f t="shared" si="1959"/>
        <v>0</v>
      </c>
      <c r="AU225" s="27">
        <v>0</v>
      </c>
      <c r="AV225" s="27">
        <f t="shared" si="1960"/>
        <v>0</v>
      </c>
      <c r="AW225" s="27"/>
      <c r="AX225" s="27">
        <f t="shared" si="1961"/>
        <v>0</v>
      </c>
      <c r="AY225" s="27"/>
      <c r="AZ225" s="27">
        <f t="shared" si="1962"/>
        <v>0</v>
      </c>
      <c r="BA225" s="27"/>
      <c r="BB225" s="27">
        <f t="shared" si="1963"/>
        <v>0</v>
      </c>
      <c r="BC225" s="27">
        <v>0</v>
      </c>
      <c r="BD225" s="27">
        <f t="shared" si="1964"/>
        <v>0</v>
      </c>
      <c r="BE225" s="27">
        <v>0</v>
      </c>
      <c r="BF225" s="27">
        <f t="shared" si="1965"/>
        <v>0</v>
      </c>
      <c r="BG225" s="27">
        <v>0</v>
      </c>
      <c r="BH225" s="27">
        <f t="shared" si="1966"/>
        <v>0</v>
      </c>
      <c r="BI225" s="27">
        <v>0</v>
      </c>
      <c r="BJ225" s="27">
        <f t="shared" si="1967"/>
        <v>0</v>
      </c>
      <c r="BK225" s="27">
        <v>0</v>
      </c>
      <c r="BL225" s="27">
        <f t="shared" si="1968"/>
        <v>0</v>
      </c>
      <c r="BM225" s="27"/>
      <c r="BN225" s="27">
        <f t="shared" si="1969"/>
        <v>0</v>
      </c>
      <c r="BO225" s="37">
        <v>0</v>
      </c>
      <c r="BP225" s="27">
        <f t="shared" si="1970"/>
        <v>0</v>
      </c>
      <c r="BQ225" s="27">
        <v>0</v>
      </c>
      <c r="BR225" s="27">
        <f t="shared" si="1971"/>
        <v>0</v>
      </c>
      <c r="BS225" s="27">
        <v>0</v>
      </c>
      <c r="BT225" s="27">
        <f t="shared" si="1972"/>
        <v>0</v>
      </c>
      <c r="BU225" s="27">
        <v>0</v>
      </c>
      <c r="BV225" s="27">
        <f t="shared" si="1973"/>
        <v>0</v>
      </c>
      <c r="BW225" s="27">
        <v>0</v>
      </c>
      <c r="BX225" s="27">
        <f t="shared" si="1974"/>
        <v>0</v>
      </c>
      <c r="BY225" s="27"/>
      <c r="BZ225" s="27">
        <f t="shared" si="1975"/>
        <v>0</v>
      </c>
      <c r="CA225" s="27">
        <v>0</v>
      </c>
      <c r="CB225" s="27">
        <f t="shared" si="1976"/>
        <v>0</v>
      </c>
      <c r="CC225" s="27">
        <v>0</v>
      </c>
      <c r="CD225" s="27">
        <f t="shared" si="1977"/>
        <v>0</v>
      </c>
      <c r="CE225" s="27">
        <v>0</v>
      </c>
      <c r="CF225" s="27">
        <f t="shared" si="1978"/>
        <v>0</v>
      </c>
      <c r="CG225" s="27"/>
      <c r="CH225" s="27">
        <f t="shared" si="1979"/>
        <v>0</v>
      </c>
      <c r="CI225" s="27"/>
      <c r="CJ225" s="27">
        <f t="shared" si="1980"/>
        <v>0</v>
      </c>
      <c r="CK225" s="27"/>
      <c r="CL225" s="27">
        <f t="shared" si="1981"/>
        <v>0</v>
      </c>
      <c r="CM225" s="27"/>
      <c r="CN225" s="27">
        <f t="shared" si="1982"/>
        <v>0</v>
      </c>
      <c r="CO225" s="27"/>
      <c r="CP225" s="27">
        <f t="shared" si="1983"/>
        <v>0</v>
      </c>
      <c r="CQ225" s="32"/>
      <c r="CR225" s="27">
        <f t="shared" si="1984"/>
        <v>0</v>
      </c>
      <c r="CS225" s="27"/>
      <c r="CT225" s="27">
        <f t="shared" si="1985"/>
        <v>0</v>
      </c>
      <c r="CU225" s="27"/>
      <c r="CV225" s="27">
        <f t="shared" si="1986"/>
        <v>0</v>
      </c>
      <c r="CW225" s="27"/>
      <c r="CX225" s="27">
        <f t="shared" si="1987"/>
        <v>0</v>
      </c>
      <c r="CY225" s="27"/>
      <c r="CZ225" s="27">
        <f t="shared" si="1988"/>
        <v>0</v>
      </c>
      <c r="DA225" s="27"/>
      <c r="DB225" s="27">
        <f t="shared" si="1989"/>
        <v>0</v>
      </c>
      <c r="DC225" s="27"/>
      <c r="DD225" s="27">
        <f t="shared" si="1990"/>
        <v>0</v>
      </c>
      <c r="DE225" s="27"/>
      <c r="DF225" s="27">
        <f t="shared" si="1991"/>
        <v>0</v>
      </c>
      <c r="DG225" s="27"/>
      <c r="DH225" s="27">
        <f t="shared" si="1992"/>
        <v>0</v>
      </c>
      <c r="DI225" s="27"/>
      <c r="DJ225" s="27">
        <f t="shared" si="1993"/>
        <v>0</v>
      </c>
      <c r="DK225" s="27"/>
      <c r="DL225" s="27">
        <f t="shared" si="1994"/>
        <v>0</v>
      </c>
      <c r="DM225" s="27"/>
      <c r="DN225" s="27">
        <f t="shared" si="1770"/>
        <v>0</v>
      </c>
      <c r="DO225" s="27"/>
      <c r="DP225" s="27">
        <f t="shared" si="1826"/>
        <v>0</v>
      </c>
      <c r="DQ225" s="27">
        <f t="shared" si="1942"/>
        <v>1</v>
      </c>
      <c r="DR225" s="27">
        <f t="shared" si="1942"/>
        <v>129056.36630833331</v>
      </c>
      <c r="DS225" s="38">
        <f t="shared" si="1943"/>
        <v>1</v>
      </c>
      <c r="DT225" s="67">
        <f t="shared" si="1829"/>
        <v>1</v>
      </c>
    </row>
    <row r="226" spans="1:124" ht="30" customHeight="1" x14ac:dyDescent="0.25">
      <c r="A226" s="77"/>
      <c r="B226" s="35">
        <v>188</v>
      </c>
      <c r="C226" s="23" t="s">
        <v>351</v>
      </c>
      <c r="D226" s="79">
        <f t="shared" si="1831"/>
        <v>19063</v>
      </c>
      <c r="E226" s="80">
        <v>18530</v>
      </c>
      <c r="F226" s="80">
        <v>18715</v>
      </c>
      <c r="G226" s="36">
        <v>4.3099999999999996</v>
      </c>
      <c r="H226" s="25">
        <v>1</v>
      </c>
      <c r="I226" s="26">
        <v>1</v>
      </c>
      <c r="J226" s="26"/>
      <c r="K226" s="24">
        <v>1.4</v>
      </c>
      <c r="L226" s="24">
        <v>1.68</v>
      </c>
      <c r="M226" s="24">
        <v>2.23</v>
      </c>
      <c r="N226" s="24">
        <v>2.57</v>
      </c>
      <c r="O226" s="27">
        <v>11</v>
      </c>
      <c r="P226" s="27">
        <f t="shared" si="1944"/>
        <v>1325044.3507583332</v>
      </c>
      <c r="Q226" s="27">
        <v>17</v>
      </c>
      <c r="R226" s="27">
        <f t="shared" si="1945"/>
        <v>2047795.8148083331</v>
      </c>
      <c r="S226" s="27">
        <v>0</v>
      </c>
      <c r="T226" s="27">
        <f t="shared" si="1946"/>
        <v>0</v>
      </c>
      <c r="U226" s="27"/>
      <c r="V226" s="27">
        <f t="shared" si="1947"/>
        <v>0</v>
      </c>
      <c r="W226" s="27">
        <v>0</v>
      </c>
      <c r="X226" s="27">
        <f t="shared" si="1948"/>
        <v>0</v>
      </c>
      <c r="Y226" s="27">
        <v>6</v>
      </c>
      <c r="Z226" s="27">
        <f t="shared" si="1949"/>
        <v>722751.46404999983</v>
      </c>
      <c r="AA226" s="27">
        <v>7</v>
      </c>
      <c r="AB226" s="27">
        <f t="shared" si="1950"/>
        <v>980763.36814166652</v>
      </c>
      <c r="AC226" s="27">
        <v>0</v>
      </c>
      <c r="AD226" s="27">
        <f t="shared" si="1951"/>
        <v>0</v>
      </c>
      <c r="AE226" s="27">
        <v>0</v>
      </c>
      <c r="AF226" s="27">
        <f t="shared" si="1952"/>
        <v>0</v>
      </c>
      <c r="AG226" s="27">
        <v>1</v>
      </c>
      <c r="AH226" s="27">
        <f t="shared" si="1953"/>
        <v>120458.57734166663</v>
      </c>
      <c r="AI226" s="27"/>
      <c r="AJ226" s="27">
        <f t="shared" si="1954"/>
        <v>0</v>
      </c>
      <c r="AK226" s="27"/>
      <c r="AL226" s="27">
        <f t="shared" si="1955"/>
        <v>0</v>
      </c>
      <c r="AM226" s="30">
        <v>0</v>
      </c>
      <c r="AN226" s="27">
        <f t="shared" si="1956"/>
        <v>0</v>
      </c>
      <c r="AO226" s="31">
        <v>0</v>
      </c>
      <c r="AP226" s="27">
        <f t="shared" si="1957"/>
        <v>0</v>
      </c>
      <c r="AQ226" s="27">
        <v>0</v>
      </c>
      <c r="AR226" s="27">
        <f t="shared" si="1958"/>
        <v>0</v>
      </c>
      <c r="AS226" s="27">
        <v>0</v>
      </c>
      <c r="AT226" s="27">
        <f t="shared" si="1959"/>
        <v>0</v>
      </c>
      <c r="AU226" s="27">
        <v>0</v>
      </c>
      <c r="AV226" s="27">
        <f t="shared" si="1960"/>
        <v>0</v>
      </c>
      <c r="AW226" s="27"/>
      <c r="AX226" s="27">
        <f t="shared" si="1961"/>
        <v>0</v>
      </c>
      <c r="AY226" s="27"/>
      <c r="AZ226" s="27">
        <f t="shared" si="1962"/>
        <v>0</v>
      </c>
      <c r="BA226" s="27"/>
      <c r="BB226" s="27">
        <f t="shared" si="1963"/>
        <v>0</v>
      </c>
      <c r="BC226" s="27">
        <v>0</v>
      </c>
      <c r="BD226" s="27">
        <f t="shared" si="1964"/>
        <v>0</v>
      </c>
      <c r="BE226" s="27">
        <v>0</v>
      </c>
      <c r="BF226" s="27">
        <f t="shared" si="1965"/>
        <v>0</v>
      </c>
      <c r="BG226" s="27">
        <v>0</v>
      </c>
      <c r="BH226" s="27">
        <f t="shared" si="1966"/>
        <v>0</v>
      </c>
      <c r="BI226" s="27">
        <v>0</v>
      </c>
      <c r="BJ226" s="27">
        <f t="shared" si="1967"/>
        <v>0</v>
      </c>
      <c r="BK226" s="27">
        <v>0</v>
      </c>
      <c r="BL226" s="27">
        <f t="shared" si="1968"/>
        <v>0</v>
      </c>
      <c r="BM226" s="27">
        <v>0</v>
      </c>
      <c r="BN226" s="27">
        <f t="shared" si="1969"/>
        <v>0</v>
      </c>
      <c r="BO226" s="37">
        <v>0</v>
      </c>
      <c r="BP226" s="27">
        <f t="shared" si="1970"/>
        <v>0</v>
      </c>
      <c r="BQ226" s="27">
        <v>0</v>
      </c>
      <c r="BR226" s="27">
        <f t="shared" si="1971"/>
        <v>0</v>
      </c>
      <c r="BS226" s="27">
        <v>0</v>
      </c>
      <c r="BT226" s="27">
        <f t="shared" si="1972"/>
        <v>0</v>
      </c>
      <c r="BU226" s="27">
        <v>0</v>
      </c>
      <c r="BV226" s="27">
        <f t="shared" si="1973"/>
        <v>0</v>
      </c>
      <c r="BW226" s="27">
        <v>0</v>
      </c>
      <c r="BX226" s="27">
        <f t="shared" si="1974"/>
        <v>0</v>
      </c>
      <c r="BY226" s="27"/>
      <c r="BZ226" s="27">
        <f t="shared" si="1975"/>
        <v>0</v>
      </c>
      <c r="CA226" s="27">
        <v>0</v>
      </c>
      <c r="CB226" s="27">
        <f t="shared" si="1976"/>
        <v>0</v>
      </c>
      <c r="CC226" s="27">
        <v>0</v>
      </c>
      <c r="CD226" s="27">
        <f t="shared" si="1977"/>
        <v>0</v>
      </c>
      <c r="CE226" s="27">
        <v>0</v>
      </c>
      <c r="CF226" s="27">
        <f t="shared" si="1978"/>
        <v>0</v>
      </c>
      <c r="CG226" s="27"/>
      <c r="CH226" s="27">
        <f t="shared" si="1979"/>
        <v>0</v>
      </c>
      <c r="CI226" s="27"/>
      <c r="CJ226" s="27">
        <f t="shared" si="1980"/>
        <v>0</v>
      </c>
      <c r="CK226" s="27"/>
      <c r="CL226" s="27">
        <f t="shared" si="1981"/>
        <v>0</v>
      </c>
      <c r="CM226" s="27"/>
      <c r="CN226" s="27">
        <f t="shared" si="1982"/>
        <v>0</v>
      </c>
      <c r="CO226" s="27"/>
      <c r="CP226" s="27">
        <f t="shared" si="1983"/>
        <v>0</v>
      </c>
      <c r="CQ226" s="32"/>
      <c r="CR226" s="27">
        <f t="shared" si="1984"/>
        <v>0</v>
      </c>
      <c r="CS226" s="27"/>
      <c r="CT226" s="27">
        <f t="shared" si="1985"/>
        <v>0</v>
      </c>
      <c r="CU226" s="27"/>
      <c r="CV226" s="27">
        <f t="shared" si="1986"/>
        <v>0</v>
      </c>
      <c r="CW226" s="27"/>
      <c r="CX226" s="27">
        <f t="shared" si="1987"/>
        <v>0</v>
      </c>
      <c r="CY226" s="27"/>
      <c r="CZ226" s="27">
        <f t="shared" si="1988"/>
        <v>0</v>
      </c>
      <c r="DA226" s="27"/>
      <c r="DB226" s="27">
        <f t="shared" si="1989"/>
        <v>0</v>
      </c>
      <c r="DC226" s="27"/>
      <c r="DD226" s="27">
        <f t="shared" si="1990"/>
        <v>0</v>
      </c>
      <c r="DE226" s="27"/>
      <c r="DF226" s="27">
        <f t="shared" si="1991"/>
        <v>0</v>
      </c>
      <c r="DG226" s="27"/>
      <c r="DH226" s="27">
        <f t="shared" si="1992"/>
        <v>0</v>
      </c>
      <c r="DI226" s="27"/>
      <c r="DJ226" s="27">
        <f t="shared" si="1993"/>
        <v>0</v>
      </c>
      <c r="DK226" s="27"/>
      <c r="DL226" s="27">
        <f t="shared" si="1994"/>
        <v>0</v>
      </c>
      <c r="DM226" s="27"/>
      <c r="DN226" s="27">
        <f t="shared" si="1770"/>
        <v>0</v>
      </c>
      <c r="DO226" s="27"/>
      <c r="DP226" s="27">
        <f t="shared" si="1826"/>
        <v>0</v>
      </c>
      <c r="DQ226" s="27">
        <f t="shared" si="1942"/>
        <v>42</v>
      </c>
      <c r="DR226" s="27">
        <f t="shared" si="1942"/>
        <v>5196813.5750999991</v>
      </c>
      <c r="DS226" s="38">
        <f t="shared" si="1943"/>
        <v>42</v>
      </c>
      <c r="DT226" s="67">
        <f t="shared" si="1829"/>
        <v>1</v>
      </c>
    </row>
    <row r="227" spans="1:124" ht="27.75" customHeight="1" x14ac:dyDescent="0.25">
      <c r="A227" s="77"/>
      <c r="B227" s="35">
        <v>189</v>
      </c>
      <c r="C227" s="23" t="s">
        <v>352</v>
      </c>
      <c r="D227" s="79">
        <f t="shared" si="1831"/>
        <v>19063</v>
      </c>
      <c r="E227" s="80">
        <v>18530</v>
      </c>
      <c r="F227" s="80">
        <v>18715</v>
      </c>
      <c r="G227" s="36">
        <v>1.2</v>
      </c>
      <c r="H227" s="25">
        <v>1</v>
      </c>
      <c r="I227" s="26">
        <v>1</v>
      </c>
      <c r="J227" s="26"/>
      <c r="K227" s="24">
        <v>1.4</v>
      </c>
      <c r="L227" s="24">
        <v>1.68</v>
      </c>
      <c r="M227" s="24">
        <v>2.23</v>
      </c>
      <c r="N227" s="24">
        <v>2.57</v>
      </c>
      <c r="O227" s="27">
        <v>8</v>
      </c>
      <c r="P227" s="27">
        <f t="shared" si="1944"/>
        <v>268306.80799999996</v>
      </c>
      <c r="Q227" s="27">
        <v>7</v>
      </c>
      <c r="R227" s="27">
        <f t="shared" si="1945"/>
        <v>234768.45699999999</v>
      </c>
      <c r="S227" s="27">
        <v>0</v>
      </c>
      <c r="T227" s="27">
        <f t="shared" si="1946"/>
        <v>0</v>
      </c>
      <c r="U227" s="27"/>
      <c r="V227" s="27">
        <f t="shared" si="1947"/>
        <v>0</v>
      </c>
      <c r="W227" s="27">
        <v>0</v>
      </c>
      <c r="X227" s="27">
        <f t="shared" si="1948"/>
        <v>0</v>
      </c>
      <c r="Y227" s="27">
        <v>0</v>
      </c>
      <c r="Z227" s="27">
        <f t="shared" si="1949"/>
        <v>0</v>
      </c>
      <c r="AA227" s="27">
        <v>0</v>
      </c>
      <c r="AB227" s="27">
        <f t="shared" si="1950"/>
        <v>0</v>
      </c>
      <c r="AC227" s="27">
        <v>0</v>
      </c>
      <c r="AD227" s="27">
        <f t="shared" si="1951"/>
        <v>0</v>
      </c>
      <c r="AE227" s="27">
        <v>0</v>
      </c>
      <c r="AF227" s="27">
        <f t="shared" si="1952"/>
        <v>0</v>
      </c>
      <c r="AG227" s="27">
        <v>0</v>
      </c>
      <c r="AH227" s="27">
        <f t="shared" si="1953"/>
        <v>0</v>
      </c>
      <c r="AI227" s="27"/>
      <c r="AJ227" s="27">
        <f t="shared" si="1954"/>
        <v>0</v>
      </c>
      <c r="AK227" s="27"/>
      <c r="AL227" s="27">
        <f t="shared" si="1955"/>
        <v>0</v>
      </c>
      <c r="AM227" s="30">
        <v>0</v>
      </c>
      <c r="AN227" s="27">
        <f t="shared" si="1956"/>
        <v>0</v>
      </c>
      <c r="AO227" s="31">
        <v>2</v>
      </c>
      <c r="AP227" s="27">
        <f t="shared" si="1957"/>
        <v>77532.826559999987</v>
      </c>
      <c r="AQ227" s="27">
        <v>0</v>
      </c>
      <c r="AR227" s="27">
        <f t="shared" si="1958"/>
        <v>0</v>
      </c>
      <c r="AS227" s="27">
        <v>2</v>
      </c>
      <c r="AT227" s="27">
        <f t="shared" si="1959"/>
        <v>77532.826559999987</v>
      </c>
      <c r="AU227" s="27">
        <v>0</v>
      </c>
      <c r="AV227" s="27">
        <f t="shared" si="1960"/>
        <v>0</v>
      </c>
      <c r="AW227" s="27"/>
      <c r="AX227" s="27">
        <f t="shared" si="1961"/>
        <v>0</v>
      </c>
      <c r="AY227" s="27"/>
      <c r="AZ227" s="27">
        <f t="shared" si="1962"/>
        <v>0</v>
      </c>
      <c r="BA227" s="27"/>
      <c r="BB227" s="27">
        <f t="shared" si="1963"/>
        <v>0</v>
      </c>
      <c r="BC227" s="27">
        <v>0</v>
      </c>
      <c r="BD227" s="27">
        <f t="shared" si="1964"/>
        <v>0</v>
      </c>
      <c r="BE227" s="27">
        <v>0</v>
      </c>
      <c r="BF227" s="27">
        <f t="shared" si="1965"/>
        <v>0</v>
      </c>
      <c r="BG227" s="27">
        <v>0</v>
      </c>
      <c r="BH227" s="27">
        <f t="shared" si="1966"/>
        <v>0</v>
      </c>
      <c r="BI227" s="27">
        <v>0</v>
      </c>
      <c r="BJ227" s="27">
        <f t="shared" si="1967"/>
        <v>0</v>
      </c>
      <c r="BK227" s="27">
        <v>3</v>
      </c>
      <c r="BL227" s="27">
        <f t="shared" si="1968"/>
        <v>101295.60209999999</v>
      </c>
      <c r="BM227" s="27">
        <v>0</v>
      </c>
      <c r="BN227" s="27">
        <f t="shared" si="1969"/>
        <v>0</v>
      </c>
      <c r="BO227" s="37">
        <v>0</v>
      </c>
      <c r="BP227" s="27">
        <f t="shared" si="1970"/>
        <v>0</v>
      </c>
      <c r="BQ227" s="27">
        <v>0</v>
      </c>
      <c r="BR227" s="27">
        <f t="shared" si="1971"/>
        <v>0</v>
      </c>
      <c r="BS227" s="27">
        <v>0</v>
      </c>
      <c r="BT227" s="27">
        <f t="shared" si="1972"/>
        <v>0</v>
      </c>
      <c r="BU227" s="27">
        <v>0</v>
      </c>
      <c r="BV227" s="27">
        <f t="shared" si="1973"/>
        <v>0</v>
      </c>
      <c r="BW227" s="27">
        <v>0</v>
      </c>
      <c r="BX227" s="27">
        <f t="shared" si="1974"/>
        <v>0</v>
      </c>
      <c r="BY227" s="27"/>
      <c r="BZ227" s="27">
        <f t="shared" si="1975"/>
        <v>0</v>
      </c>
      <c r="CA227" s="27">
        <v>0</v>
      </c>
      <c r="CB227" s="27">
        <f t="shared" si="1976"/>
        <v>0</v>
      </c>
      <c r="CC227" s="27"/>
      <c r="CD227" s="27">
        <f t="shared" si="1977"/>
        <v>0</v>
      </c>
      <c r="CE227" s="27">
        <v>0</v>
      </c>
      <c r="CF227" s="27">
        <f t="shared" si="1978"/>
        <v>0</v>
      </c>
      <c r="CG227" s="27"/>
      <c r="CH227" s="27">
        <f t="shared" si="1979"/>
        <v>0</v>
      </c>
      <c r="CI227" s="27"/>
      <c r="CJ227" s="27">
        <f t="shared" si="1980"/>
        <v>0</v>
      </c>
      <c r="CK227" s="27"/>
      <c r="CL227" s="27">
        <f t="shared" si="1981"/>
        <v>0</v>
      </c>
      <c r="CM227" s="27"/>
      <c r="CN227" s="27">
        <f t="shared" si="1982"/>
        <v>0</v>
      </c>
      <c r="CO227" s="27"/>
      <c r="CP227" s="27">
        <f t="shared" si="1983"/>
        <v>0</v>
      </c>
      <c r="CQ227" s="32"/>
      <c r="CR227" s="27">
        <f t="shared" si="1984"/>
        <v>0</v>
      </c>
      <c r="CS227" s="27"/>
      <c r="CT227" s="27">
        <f t="shared" si="1985"/>
        <v>0</v>
      </c>
      <c r="CU227" s="27"/>
      <c r="CV227" s="27">
        <f t="shared" si="1986"/>
        <v>0</v>
      </c>
      <c r="CW227" s="27"/>
      <c r="CX227" s="27">
        <f t="shared" si="1987"/>
        <v>0</v>
      </c>
      <c r="CY227" s="27">
        <v>2</v>
      </c>
      <c r="CZ227" s="27">
        <f t="shared" si="1988"/>
        <v>86361.334079999986</v>
      </c>
      <c r="DA227" s="27"/>
      <c r="DB227" s="27">
        <f t="shared" si="1989"/>
        <v>0</v>
      </c>
      <c r="DC227" s="27"/>
      <c r="DD227" s="27">
        <f t="shared" si="1990"/>
        <v>0</v>
      </c>
      <c r="DE227" s="27"/>
      <c r="DF227" s="27">
        <f t="shared" si="1991"/>
        <v>0</v>
      </c>
      <c r="DG227" s="27"/>
      <c r="DH227" s="27">
        <f t="shared" si="1992"/>
        <v>0</v>
      </c>
      <c r="DI227" s="27"/>
      <c r="DJ227" s="27">
        <f t="shared" si="1993"/>
        <v>0</v>
      </c>
      <c r="DK227" s="27"/>
      <c r="DL227" s="27">
        <f t="shared" si="1994"/>
        <v>0</v>
      </c>
      <c r="DM227" s="27"/>
      <c r="DN227" s="27">
        <f t="shared" si="1770"/>
        <v>0</v>
      </c>
      <c r="DO227" s="27"/>
      <c r="DP227" s="27">
        <f t="shared" si="1826"/>
        <v>0</v>
      </c>
      <c r="DQ227" s="27">
        <f t="shared" si="1942"/>
        <v>24</v>
      </c>
      <c r="DR227" s="27">
        <f t="shared" si="1942"/>
        <v>845797.85429999989</v>
      </c>
      <c r="DS227" s="38">
        <f t="shared" si="1943"/>
        <v>24</v>
      </c>
      <c r="DT227" s="67">
        <f t="shared" si="1829"/>
        <v>1</v>
      </c>
    </row>
    <row r="228" spans="1:124" ht="24.75" customHeight="1" x14ac:dyDescent="0.25">
      <c r="A228" s="77"/>
      <c r="B228" s="35">
        <v>190</v>
      </c>
      <c r="C228" s="23" t="s">
        <v>353</v>
      </c>
      <c r="D228" s="79">
        <f t="shared" si="1831"/>
        <v>19063</v>
      </c>
      <c r="E228" s="80">
        <v>18530</v>
      </c>
      <c r="F228" s="80">
        <v>18715</v>
      </c>
      <c r="G228" s="36">
        <v>2.37</v>
      </c>
      <c r="H228" s="25">
        <v>1</v>
      </c>
      <c r="I228" s="26">
        <v>1</v>
      </c>
      <c r="J228" s="26"/>
      <c r="K228" s="24">
        <v>1.4</v>
      </c>
      <c r="L228" s="24">
        <v>1.68</v>
      </c>
      <c r="M228" s="24">
        <v>2.23</v>
      </c>
      <c r="N228" s="24">
        <v>2.57</v>
      </c>
      <c r="O228" s="27">
        <v>268</v>
      </c>
      <c r="P228" s="27">
        <f t="shared" si="1944"/>
        <v>17751849.184299998</v>
      </c>
      <c r="Q228" s="27">
        <v>7</v>
      </c>
      <c r="R228" s="27">
        <f t="shared" si="1945"/>
        <v>463667.70257500006</v>
      </c>
      <c r="S228" s="27">
        <v>0</v>
      </c>
      <c r="T228" s="27">
        <f t="shared" si="1946"/>
        <v>0</v>
      </c>
      <c r="U228" s="27"/>
      <c r="V228" s="27">
        <f t="shared" si="1947"/>
        <v>0</v>
      </c>
      <c r="W228" s="27">
        <v>0</v>
      </c>
      <c r="X228" s="27">
        <f t="shared" si="1948"/>
        <v>0</v>
      </c>
      <c r="Y228" s="27">
        <v>78</v>
      </c>
      <c r="Z228" s="27">
        <f t="shared" si="1949"/>
        <v>5166582.9715499999</v>
      </c>
      <c r="AA228" s="27">
        <v>0</v>
      </c>
      <c r="AB228" s="27">
        <f t="shared" si="1950"/>
        <v>0</v>
      </c>
      <c r="AC228" s="27">
        <v>0</v>
      </c>
      <c r="AD228" s="27">
        <f t="shared" si="1951"/>
        <v>0</v>
      </c>
      <c r="AE228" s="27">
        <v>0</v>
      </c>
      <c r="AF228" s="27">
        <f t="shared" si="1952"/>
        <v>0</v>
      </c>
      <c r="AG228" s="27">
        <v>0</v>
      </c>
      <c r="AH228" s="27">
        <f t="shared" si="1953"/>
        <v>0</v>
      </c>
      <c r="AI228" s="27"/>
      <c r="AJ228" s="27">
        <f t="shared" si="1954"/>
        <v>0</v>
      </c>
      <c r="AK228" s="27"/>
      <c r="AL228" s="27">
        <f t="shared" si="1955"/>
        <v>0</v>
      </c>
      <c r="AM228" s="30">
        <v>0</v>
      </c>
      <c r="AN228" s="27">
        <f t="shared" si="1956"/>
        <v>0</v>
      </c>
      <c r="AO228" s="31">
        <v>7</v>
      </c>
      <c r="AP228" s="27">
        <f t="shared" si="1957"/>
        <v>535945.66359600006</v>
      </c>
      <c r="AQ228" s="27">
        <v>0</v>
      </c>
      <c r="AR228" s="27">
        <f t="shared" si="1958"/>
        <v>0</v>
      </c>
      <c r="AS228" s="27">
        <v>30</v>
      </c>
      <c r="AT228" s="27">
        <f t="shared" si="1959"/>
        <v>2296909.9868399999</v>
      </c>
      <c r="AU228" s="27">
        <v>0</v>
      </c>
      <c r="AV228" s="27">
        <f t="shared" si="1960"/>
        <v>0</v>
      </c>
      <c r="AW228" s="27"/>
      <c r="AX228" s="27">
        <f t="shared" si="1961"/>
        <v>0</v>
      </c>
      <c r="AY228" s="27"/>
      <c r="AZ228" s="27">
        <f t="shared" si="1962"/>
        <v>0</v>
      </c>
      <c r="BA228" s="27">
        <v>2</v>
      </c>
      <c r="BB228" s="27">
        <f t="shared" si="1963"/>
        <v>148946.41355999999</v>
      </c>
      <c r="BC228" s="27">
        <v>0</v>
      </c>
      <c r="BD228" s="27">
        <f t="shared" si="1964"/>
        <v>0</v>
      </c>
      <c r="BE228" s="27">
        <v>0</v>
      </c>
      <c r="BF228" s="27">
        <f t="shared" si="1965"/>
        <v>0</v>
      </c>
      <c r="BG228" s="27">
        <v>0</v>
      </c>
      <c r="BH228" s="27">
        <f t="shared" si="1966"/>
        <v>0</v>
      </c>
      <c r="BI228" s="27">
        <v>0</v>
      </c>
      <c r="BJ228" s="27">
        <f t="shared" si="1967"/>
        <v>0</v>
      </c>
      <c r="BK228" s="27">
        <v>0</v>
      </c>
      <c r="BL228" s="27">
        <f t="shared" si="1968"/>
        <v>0</v>
      </c>
      <c r="BM228" s="27">
        <v>3</v>
      </c>
      <c r="BN228" s="27">
        <f t="shared" si="1969"/>
        <v>191409.16556999998</v>
      </c>
      <c r="BO228" s="37">
        <v>0</v>
      </c>
      <c r="BP228" s="27">
        <f t="shared" si="1970"/>
        <v>0</v>
      </c>
      <c r="BQ228" s="27">
        <v>0</v>
      </c>
      <c r="BR228" s="27">
        <f t="shared" si="1971"/>
        <v>0</v>
      </c>
      <c r="BS228" s="27">
        <v>0</v>
      </c>
      <c r="BT228" s="27">
        <f t="shared" si="1972"/>
        <v>0</v>
      </c>
      <c r="BU228" s="27">
        <v>0</v>
      </c>
      <c r="BV228" s="27">
        <f t="shared" si="1973"/>
        <v>0</v>
      </c>
      <c r="BW228" s="27">
        <v>0</v>
      </c>
      <c r="BX228" s="27">
        <f t="shared" si="1974"/>
        <v>0</v>
      </c>
      <c r="BY228" s="27"/>
      <c r="BZ228" s="27">
        <f t="shared" si="1975"/>
        <v>0</v>
      </c>
      <c r="CA228" s="27">
        <v>0</v>
      </c>
      <c r="CB228" s="27">
        <f t="shared" si="1976"/>
        <v>0</v>
      </c>
      <c r="CC228" s="27"/>
      <c r="CD228" s="27">
        <f t="shared" si="1977"/>
        <v>0</v>
      </c>
      <c r="CE228" s="27"/>
      <c r="CF228" s="27">
        <f t="shared" si="1978"/>
        <v>0</v>
      </c>
      <c r="CG228" s="27"/>
      <c r="CH228" s="27">
        <f t="shared" si="1979"/>
        <v>0</v>
      </c>
      <c r="CI228" s="27"/>
      <c r="CJ228" s="27">
        <f t="shared" si="1980"/>
        <v>0</v>
      </c>
      <c r="CK228" s="27"/>
      <c r="CL228" s="27">
        <f t="shared" si="1981"/>
        <v>0</v>
      </c>
      <c r="CM228" s="27">
        <v>9</v>
      </c>
      <c r="CN228" s="27">
        <f t="shared" si="1982"/>
        <v>683095.77333900006</v>
      </c>
      <c r="CO228" s="27">
        <v>12</v>
      </c>
      <c r="CP228" s="27">
        <f t="shared" si="1983"/>
        <v>1047063.191076</v>
      </c>
      <c r="CQ228" s="32"/>
      <c r="CR228" s="27">
        <f t="shared" si="1984"/>
        <v>0</v>
      </c>
      <c r="CS228" s="27"/>
      <c r="CT228" s="27">
        <f t="shared" si="1985"/>
        <v>0</v>
      </c>
      <c r="CU228" s="27"/>
      <c r="CV228" s="27">
        <f t="shared" si="1986"/>
        <v>0</v>
      </c>
      <c r="CW228" s="27"/>
      <c r="CX228" s="27">
        <f t="shared" si="1987"/>
        <v>0</v>
      </c>
      <c r="CY228" s="27"/>
      <c r="CZ228" s="27">
        <f t="shared" si="1988"/>
        <v>0</v>
      </c>
      <c r="DA228" s="27">
        <v>1</v>
      </c>
      <c r="DB228" s="27">
        <f t="shared" si="1989"/>
        <v>85439.944988999996</v>
      </c>
      <c r="DC228" s="27"/>
      <c r="DD228" s="27">
        <f t="shared" si="1990"/>
        <v>0</v>
      </c>
      <c r="DE228" s="27"/>
      <c r="DF228" s="27">
        <f t="shared" si="1991"/>
        <v>0</v>
      </c>
      <c r="DG228" s="27"/>
      <c r="DH228" s="27">
        <f t="shared" si="1992"/>
        <v>0</v>
      </c>
      <c r="DI228" s="27"/>
      <c r="DJ228" s="27">
        <f t="shared" si="1993"/>
        <v>0</v>
      </c>
      <c r="DK228" s="27">
        <v>1</v>
      </c>
      <c r="DL228" s="27">
        <f t="shared" si="1994"/>
        <v>125518.15213125</v>
      </c>
      <c r="DM228" s="27"/>
      <c r="DN228" s="27">
        <f t="shared" si="1770"/>
        <v>0</v>
      </c>
      <c r="DO228" s="27"/>
      <c r="DP228" s="27">
        <f t="shared" si="1826"/>
        <v>0</v>
      </c>
      <c r="DQ228" s="27">
        <f t="shared" si="1942"/>
        <v>418</v>
      </c>
      <c r="DR228" s="27">
        <f t="shared" si="1942"/>
        <v>28496428.149526242</v>
      </c>
      <c r="DS228" s="38">
        <f t="shared" si="1943"/>
        <v>418</v>
      </c>
      <c r="DT228" s="67">
        <f t="shared" si="1829"/>
        <v>1</v>
      </c>
    </row>
    <row r="229" spans="1:124" ht="26.25" customHeight="1" x14ac:dyDescent="0.25">
      <c r="A229" s="77">
        <v>1</v>
      </c>
      <c r="B229" s="35">
        <v>191</v>
      </c>
      <c r="C229" s="23" t="s">
        <v>354</v>
      </c>
      <c r="D229" s="79">
        <f t="shared" si="1831"/>
        <v>19063</v>
      </c>
      <c r="E229" s="80">
        <v>18530</v>
      </c>
      <c r="F229" s="80">
        <v>18715</v>
      </c>
      <c r="G229" s="36">
        <v>4.13</v>
      </c>
      <c r="H229" s="25">
        <v>1</v>
      </c>
      <c r="I229" s="61">
        <v>0.9</v>
      </c>
      <c r="J229" s="57"/>
      <c r="K229" s="24">
        <v>1.4</v>
      </c>
      <c r="L229" s="24">
        <v>1.68</v>
      </c>
      <c r="M229" s="24">
        <v>2.23</v>
      </c>
      <c r="N229" s="24">
        <v>2.57</v>
      </c>
      <c r="O229" s="27">
        <v>222</v>
      </c>
      <c r="P229" s="27">
        <f>(O229/12*5*$D229*$G229*$H229*$K229*P$11)+(O229/12*4*$E229*$G229*$I229*$K229)+(O229/12*3*$F229*$G229*$I229*$K229)</f>
        <v>22838165.830549996</v>
      </c>
      <c r="Q229" s="27">
        <v>7</v>
      </c>
      <c r="R229" s="27">
        <f>(Q229/12*5*$D229*$G229*$H229*$K229*R$11)+(Q229/12*4*$E229*$G229*$I229*$K229)+(Q229/12*3*$F229*$G229*$I229*$K229)</f>
        <v>720122.34600833349</v>
      </c>
      <c r="S229" s="27">
        <v>0</v>
      </c>
      <c r="T229" s="27">
        <f>(S229/12*5*$D229*$G229*$H229*$K229*T$11)+(S229/12*4*$E229*$G229*$I229*$K229)+(S229/12*3*$F229*$G229*$I229*$K229)</f>
        <v>0</v>
      </c>
      <c r="U229" s="27"/>
      <c r="V229" s="27">
        <f>(U229/12*5*$D229*$G229*$H229*$K229*V$11)+(U229/12*4*$E229*$G229*$I229*$K229)+(U229/12*3*$F229*$G229*$I229*$K229)</f>
        <v>0</v>
      </c>
      <c r="W229" s="27">
        <v>0</v>
      </c>
      <c r="X229" s="27">
        <f>(W229/12*5*$D229*$G229*$H229*$K229*X$11)+(W229/12*4*$E229*$G229*$I229*$K229)+(W229/12*3*$F229*$G229*$I229*$K229)</f>
        <v>0</v>
      </c>
      <c r="Y229" s="27">
        <v>29</v>
      </c>
      <c r="Z229" s="27">
        <f>(Y229/12*5*$D229*$G229*$H229*$K229*Z$11)+(Y229/12*4*$E229*$G229*$I229*$K229)+(Y229/12*3*$F229*$G229*$I229*$K229)</f>
        <v>2983364.0048916661</v>
      </c>
      <c r="AA229" s="27">
        <v>5</v>
      </c>
      <c r="AB229" s="27">
        <f>(AA229/12*5*$D229*$G229*$H229*$K229*AB$11)+(AA229/12*4*$E229*$G229*$I229*$K229)+(AA229/12*3*$F229*$G229*$I229*$K229)</f>
        <v>514373.10429166665</v>
      </c>
      <c r="AC229" s="27">
        <v>0</v>
      </c>
      <c r="AD229" s="27">
        <f>(AC229/12*5*$D229*$G229*$H229*$K229*AD$11)+(AC229/12*4*$E229*$G229*$I229*$K229)+(AC229/12*3*$F229*$G229*$I229*$K229)</f>
        <v>0</v>
      </c>
      <c r="AE229" s="27">
        <v>0</v>
      </c>
      <c r="AF229" s="27">
        <f>(AE229/12*5*$D229*$G229*$H229*$K229*AF$11)+(AE229/12*4*$E229*$G229*$I229*$K229)+(AE229/12*3*$F229*$G229*$I229*$K229)</f>
        <v>0</v>
      </c>
      <c r="AG229" s="27">
        <v>0</v>
      </c>
      <c r="AH229" s="27">
        <f>(AG229/12*5*$D229*$G229*$H229*$K229*AH$11)+(AG229/12*4*$E229*$G229*$I229*$K229)+(AG229/12*3*$F229*$G229*$I229*$K229)</f>
        <v>0</v>
      </c>
      <c r="AI229" s="27"/>
      <c r="AJ229" s="27">
        <f>(AI229/12*5*$D229*$G229*$H229*$K229*AJ$11)+(AI229/12*4*$E229*$G229*$I229*$K229)+(AI229/12*3*$F229*$G229*$I229*$K229)</f>
        <v>0</v>
      </c>
      <c r="AK229" s="27"/>
      <c r="AL229" s="27">
        <f>(AK229/12*5*$D229*$G229*$H229*$K229*AL$11)+(AK229/12*4*$E229*$G229*$I229*$K229)+(AK229/12*3*$F229*$G229*$I229*$K229)</f>
        <v>0</v>
      </c>
      <c r="AM229" s="30">
        <v>2</v>
      </c>
      <c r="AN229" s="27">
        <f>(AM229/12*5*$D229*$G229*$H229*$K229*AN$11)+(AM229/12*4*$E229*$G229*$I229*$K229)+(AM229/12*3*$F229*$G229*$I229*$K229)</f>
        <v>204371.46339166665</v>
      </c>
      <c r="AO229" s="31">
        <v>0</v>
      </c>
      <c r="AP229" s="27">
        <f>(AO229/12*5*$D229*$G229*$H229*$L229*AP$11)+(AO229/12*4*$E229*$G229*$I229*$L229)+(AO229/12*3*$F229*$G229*$I229*$L229)</f>
        <v>0</v>
      </c>
      <c r="AQ229" s="27">
        <v>0</v>
      </c>
      <c r="AR229" s="27">
        <f>(AQ229/12*5*$D229*$G229*$H229*$L229*AR$11)+(AQ229/12*4*$E229*$G229*$I229*$L229)+(AQ229/12*3*$F229*$G229*$I229*$L229)</f>
        <v>0</v>
      </c>
      <c r="AS229" s="27">
        <v>17</v>
      </c>
      <c r="AT229" s="27">
        <f>(AS229/12*5*$D229*$G229*$H229*$L229*AT$11)+(AS229/12*4*$E229*$G229*$I229*$L229)+(AS229/12*3*$F229*$G229*$I229*$L229)</f>
        <v>2104263.6010760004</v>
      </c>
      <c r="AU229" s="27">
        <v>0</v>
      </c>
      <c r="AV229" s="27">
        <f>(AU229/12*5*$D229*$G229*$H229*$L229*AV$11)+(AU229/12*4*$E229*$G229*$I229*$L229)+(AU229/12*3*$F229*$G229*$I229*$L229)</f>
        <v>0</v>
      </c>
      <c r="AW229" s="27"/>
      <c r="AX229" s="27">
        <f>(AW229/12*5*$D229*$G229*$H229*$K229*AX$11)+(AW229/12*4*$E229*$G229*$I229*$K229)+(AW229/12*3*$F229*$G229*$I229*$K229)</f>
        <v>0</v>
      </c>
      <c r="AY229" s="27"/>
      <c r="AZ229" s="27">
        <f>(AY229/12*5*$D229*$G229*$H229*$K229*AZ$11)+(AY229/12*4*$E229*$G229*$I229*$K229)+(AY229/12*3*$F229*$G229*$I229*$K229)</f>
        <v>0</v>
      </c>
      <c r="BA229" s="27"/>
      <c r="BB229" s="27">
        <f>(BA229/12*5*$D229*$G229*$H229*$L229*BB$11)+(BA229/12*4*$E229*$G229*$I229*$L229)+(BA229/12*3*$F229*$G229*$I229*$L229)</f>
        <v>0</v>
      </c>
      <c r="BC229" s="27">
        <v>0</v>
      </c>
      <c r="BD229" s="27">
        <f>(BC229/12*5*$D229*$G229*$H229*$K229*BD$11)+(BC229/12*4*$E229*$G229*$I229*$K229)+(BC229/12*3*$F229*$G229*$I229*$K229)</f>
        <v>0</v>
      </c>
      <c r="BE229" s="27">
        <v>0</v>
      </c>
      <c r="BF229" s="27">
        <f>(BE229/12*5*$D229*$G229*$H229*$K229*BF$11)+(BE229/12*4*$E229*$G229*$I229*$K229)+(BE229/12*3*$F229*$G229*$I229*$K229)</f>
        <v>0</v>
      </c>
      <c r="BG229" s="27">
        <v>0</v>
      </c>
      <c r="BH229" s="27">
        <f>(BG229/12*5*$D229*$G229*$H229*$K229*BH$11)+(BG229/12*4*$E229*$G229*$I229*$K229)+(BG229/12*3*$F229*$G229*$I229*$K229)</f>
        <v>0</v>
      </c>
      <c r="BI229" s="27">
        <v>0</v>
      </c>
      <c r="BJ229" s="27">
        <f>(BI229/12*5*$D229*$G229*$H229*$L229*BJ$11)+(BI229/12*4*$E229*$G229*$I229*$L229)+(BI229/12*3*$F229*$G229*$I229*$L229)</f>
        <v>0</v>
      </c>
      <c r="BK229" s="27">
        <v>0</v>
      </c>
      <c r="BL229" s="27">
        <f>(BK229/12*5*$D229*$G229*$H229*$K229*BL$11)+(BK229/12*4*$E229*$G229*$I229*$K229)+(BK229/12*3*$F229*$G229*$I229*$K229)</f>
        <v>0</v>
      </c>
      <c r="BM229" s="27">
        <v>2</v>
      </c>
      <c r="BN229" s="27">
        <f>(BM229/12*5*$D229*$G229*$H229*$K229*BN$11)+(BM229/12*4*$E229*$G229*$I229*$K229)+(BM229/12*3*$F229*$G229*$I229*$K229)</f>
        <v>206300.35304666666</v>
      </c>
      <c r="BO229" s="37"/>
      <c r="BP229" s="27">
        <f>(BO229/12*5*$D229*$G229*$H229*$L229*BP$11)+(BO229/12*4*$E229*$G229*$I229*$L229)+(BO229/12*3*$F229*$G229*$I229*$L229)</f>
        <v>0</v>
      </c>
      <c r="BQ229" s="27">
        <v>0</v>
      </c>
      <c r="BR229" s="27">
        <f>(BQ229/12*5*$D229*$G229*$H229*$L229*BR$11)+(BQ229/12*4*$E229*$G229*$I229*$L229)+(BQ229/12*3*$F229*$G229*$I229*$L229)</f>
        <v>0</v>
      </c>
      <c r="BS229" s="27">
        <v>0</v>
      </c>
      <c r="BT229" s="27">
        <f>(BS229/12*5*$D229*$G229*$H229*$K229*BT$11)+(BS229/12*4*$E229*$G229*$I229*$K229)+(BS229/12*3*$F229*$G229*$I229*$K229)</f>
        <v>0</v>
      </c>
      <c r="BU229" s="27">
        <v>0</v>
      </c>
      <c r="BV229" s="27">
        <f>(BU229/12*5*$D229*$G229*$H229*$K229*BV$11)+(BU229/12*4*$E229*$G229*$I229*$K229)+(BU229/12*3*$F229*$G229*$I229*$K229)</f>
        <v>0</v>
      </c>
      <c r="BW229" s="27">
        <v>0</v>
      </c>
      <c r="BX229" s="27">
        <f>(BW229/12*5*$D229*$G229*$H229*$L229*BX$11)+(BW229/12*4*$E229*$G229*$I229*$L229)+(BW229/12*3*$F229*$G229*$I229*$L229)</f>
        <v>0</v>
      </c>
      <c r="BY229" s="27"/>
      <c r="BZ229" s="27">
        <f>(BY229/12*5*$D229*$G229*$H229*$L229*BZ$11)+(BY229/12*4*$E229*$G229*$I229*$L229)+(BY229/12*3*$F229*$G229*$I229*$L229)</f>
        <v>0</v>
      </c>
      <c r="CA229" s="27">
        <v>0</v>
      </c>
      <c r="CB229" s="27">
        <f>(CA229/12*5*$D229*$G229*$H229*$K229*CB$11)+(CA229/12*4*$E229*$G229*$I229*$K229)+(CA229/12*3*$F229*$G229*$I229*$K229)</f>
        <v>0</v>
      </c>
      <c r="CC229" s="27">
        <v>0</v>
      </c>
      <c r="CD229" s="27">
        <f>(CC229/12*5*$D229*$G229*$H229*$L229*CD$11)+(CC229/12*4*$E229*$G229*$I229*$L229)+(CC229/12*3*$F229*$G229*$I229*$L229)</f>
        <v>0</v>
      </c>
      <c r="CE229" s="27">
        <v>0</v>
      </c>
      <c r="CF229" s="27">
        <f>(CE229/12*5*$D229*$G229*$H229*$K229*CF$11)+(CE229/12*4*$E229*$G229*$I229*$K229)+(CE229/12*3*$F229*$G229*$I229*$K229)</f>
        <v>0</v>
      </c>
      <c r="CG229" s="27"/>
      <c r="CH229" s="27">
        <f>(CG229/12*5*$D229*$G229*$H229*$K229*CH$11)+(CG229/12*4*$E229*$G229*$I229*$K229)+(CG229/12*3*$F229*$G229*$I229*$K229)</f>
        <v>0</v>
      </c>
      <c r="CI229" s="27"/>
      <c r="CJ229" s="27">
        <f>(CI229/12*5*$D229*$G229*$H229*$K229*CJ$11)+(CI229/12*4*$E229*$G229*$I229*$K229)+(CI229/12*3*$F229*$G229*$I229*$K229)</f>
        <v>0</v>
      </c>
      <c r="CK229" s="27"/>
      <c r="CL229" s="27">
        <f>(CK229/12*5*$D229*$G229*$H229*$K229*CL$11)+(CK229/12*4*$E229*$G229*$I229*$K229)+(CK229/12*3*$F229*$G229*$I229*$K229)</f>
        <v>0</v>
      </c>
      <c r="CM229" s="27"/>
      <c r="CN229" s="27">
        <f>(CM229/12*5*$D229*$G229*$H229*$L229*CN$11)+(CM229/12*4*$E229*$G229*$I229*$L229)+(CM229/12*3*$F229*$G229*$I229*$L229)</f>
        <v>0</v>
      </c>
      <c r="CO229" s="27"/>
      <c r="CP229" s="27">
        <f>(CO229/12*5*$D229*$G229*$H229*$L229*CP$11)+(CO229/12*4*$E229*$G229*$I229*$L229)+(CO229/12*3*$F229*$G229*$I229*$L229)</f>
        <v>0</v>
      </c>
      <c r="CQ229" s="32"/>
      <c r="CR229" s="27">
        <f>(CQ229/12*5*$D229*$G229*$H229*$K229*CR$11)+(CQ229/12*4*$E229*$G229*$I229*$K229)+(CQ229/12*3*$F229*$G229*$I229*$K229)</f>
        <v>0</v>
      </c>
      <c r="CS229" s="27"/>
      <c r="CT229" s="27">
        <f>(CS229/12*5*$D229*$G229*$H229*$L229*CT$11)+(CS229/12*4*$E229*$G229*$I229*$L229)+(CS229/12*3*$F229*$G229*$I229*$L229)</f>
        <v>0</v>
      </c>
      <c r="CU229" s="27"/>
      <c r="CV229" s="27">
        <f>(CU229/12*5*$D229*$G229*$H229*$L229*CV$11)+(CU229/12*4*$E229*$G229*$I229*$L229)+(CU229/12*3*$F229*$G229*$I229*$L229)</f>
        <v>0</v>
      </c>
      <c r="CW229" s="27"/>
      <c r="CX229" s="27">
        <f>(CW229/12*5*$D229*$G229*$H229*$L229*CX$11)+(CW229/12*4*$E229*$G229*$I229*$L229)+(CW229/12*3*$F229*$G229*$I229*$L229)</f>
        <v>0</v>
      </c>
      <c r="CY229" s="27">
        <v>2</v>
      </c>
      <c r="CZ229" s="27">
        <f>(CY229/12*5*$D229*$G229*$H229*$L229*CZ$11)+(CY229/12*4*$E229*$G229*$I229*$L229)+(CY229/12*3*$F229*$G229*$I229*$L229)</f>
        <v>258362.20572399994</v>
      </c>
      <c r="DA229" s="27"/>
      <c r="DB229" s="27">
        <f>(DA229/12*5*$D229*$G229*$H229*$L229*DB$11)+(DA229/12*4*$E229*$G229*$I229*$L229)+(DA229/12*3*$F229*$G229*$I229*$L229)</f>
        <v>0</v>
      </c>
      <c r="DC229" s="27"/>
      <c r="DD229" s="27">
        <f>(DC229/12*5*$D229*$G229*$H229*$K229*DD$11)+(DC229/12*4*$E229*$G229*$I229*$K229)+(DC229/12*3*$F229*$G229*$I229*$K229)</f>
        <v>0</v>
      </c>
      <c r="DE229" s="27"/>
      <c r="DF229" s="27">
        <f>(DE229/12*5*$D229*$G229*$H229*$K229*DF$11)+(DE229/12*4*$E229*$G229*$I229*$K229)+(DE229/12*3*$F229*$G229*$I229*$K229)</f>
        <v>0</v>
      </c>
      <c r="DG229" s="27"/>
      <c r="DH229" s="27">
        <f>(DG229/12*5*$D229*$G229*$H229*$L229*DH$11)+(DG229/12*4*$E229*$G229*$I229*$L229)+(DG229/12*3*$F229*$G229*$I229*$L229)</f>
        <v>0</v>
      </c>
      <c r="DI229" s="27"/>
      <c r="DJ229" s="27">
        <f>(DI229/12*5*$D229*$G229*$H229*$L229*DJ$11)+(DI229/12*4*$E229*$G229*$I229*$L229)+(DI229/12*3*$F229*$G229*$I229*$L229)</f>
        <v>0</v>
      </c>
      <c r="DK229" s="27"/>
      <c r="DL229" s="27">
        <f>(DK229/12*5*$D229*$G229*$H229*$M229*DL$11)+(DK229/12*4*$E229*$G229*$I229*$M229)+(DK229/12*3*$F229*$G229*$I229*$M229)</f>
        <v>0</v>
      </c>
      <c r="DM229" s="27"/>
      <c r="DN229" s="27">
        <f>(DM229/12*5*$D229*$G229*$H229*$N229*DN$11)+(DM229/12*4*$E229*$G229*$I229*$N229)+(DM229/12*3*$F229*$G229*$I229*$N229)</f>
        <v>0</v>
      </c>
      <c r="DO229" s="27"/>
      <c r="DP229" s="27">
        <f t="shared" si="1826"/>
        <v>0</v>
      </c>
      <c r="DQ229" s="27">
        <f t="shared" si="1942"/>
        <v>286</v>
      </c>
      <c r="DR229" s="27">
        <f t="shared" si="1942"/>
        <v>29829322.908979997</v>
      </c>
      <c r="DS229" s="38">
        <f t="shared" si="1943"/>
        <v>257</v>
      </c>
      <c r="DT229" s="67">
        <f t="shared" si="1829"/>
        <v>0.89860139860139865</v>
      </c>
    </row>
    <row r="230" spans="1:124" ht="26.25" customHeight="1" x14ac:dyDescent="0.25">
      <c r="A230" s="77">
        <v>1</v>
      </c>
      <c r="B230" s="35">
        <v>192</v>
      </c>
      <c r="C230" s="23" t="s">
        <v>355</v>
      </c>
      <c r="D230" s="79">
        <f t="shared" si="1831"/>
        <v>19063</v>
      </c>
      <c r="E230" s="80">
        <v>18530</v>
      </c>
      <c r="F230" s="80">
        <v>18715</v>
      </c>
      <c r="G230" s="36">
        <v>6.08</v>
      </c>
      <c r="H230" s="25">
        <v>1</v>
      </c>
      <c r="I230" s="25">
        <v>1</v>
      </c>
      <c r="J230" s="26"/>
      <c r="K230" s="24">
        <v>1.4</v>
      </c>
      <c r="L230" s="24">
        <v>1.68</v>
      </c>
      <c r="M230" s="24">
        <v>2.23</v>
      </c>
      <c r="N230" s="24">
        <v>2.57</v>
      </c>
      <c r="O230" s="27">
        <v>15</v>
      </c>
      <c r="P230" s="27">
        <f t="shared" ref="P230:P231" si="1995">(O230/12*5*$D230*$G230*$H230*$K230)+(O230/12*4*$E230*$G230*$I230*$K230)+(O230/12*3*$F230*$G230*$I230*$K230)</f>
        <v>2400171.1999999997</v>
      </c>
      <c r="Q230" s="27">
        <v>17</v>
      </c>
      <c r="R230" s="27">
        <f t="shared" ref="R230:R231" si="1996">(Q230/12*5*$D230*$G230*$H230*$K230)+(Q230/12*4*$E230*$G230*$I230*$K230)+(Q230/12*3*$F230*$G230*$I230*$K230)</f>
        <v>2720194.0266666664</v>
      </c>
      <c r="S230" s="27"/>
      <c r="T230" s="27">
        <f t="shared" ref="T230:T231" si="1997">(S230/12*5*$D230*$G230*$H230*$K230)+(S230/12*4*$E230*$G230*$I230*$K230)+(S230/12*3*$F230*$G230*$I230*$K230)</f>
        <v>0</v>
      </c>
      <c r="U230" s="27"/>
      <c r="V230" s="27">
        <f t="shared" ref="V230:V231" si="1998">(U230/12*5*$D230*$G230*$H230*$K230)+(U230/12*4*$E230*$G230*$I230*$K230)+(U230/12*3*$F230*$G230*$I230*$K230)</f>
        <v>0</v>
      </c>
      <c r="W230" s="27"/>
      <c r="X230" s="27">
        <f t="shared" ref="X230:X231" si="1999">(W230/12*5*$D230*$G230*$H230*$K230)+(W230/12*4*$E230*$G230*$I230*$K230)+(W230/12*3*$F230*$G230*$I230*$K230)</f>
        <v>0</v>
      </c>
      <c r="Y230" s="27">
        <v>0</v>
      </c>
      <c r="Z230" s="27">
        <f t="shared" ref="Z230:Z231" si="2000">(Y230/12*5*$D230*$G230*$H230*$K230)+(Y230/12*4*$E230*$G230*$I230*$K230)+(Y230/12*3*$F230*$G230*$I230*$K230)</f>
        <v>0</v>
      </c>
      <c r="AA230" s="27">
        <v>0</v>
      </c>
      <c r="AB230" s="27">
        <f t="shared" ref="AB230:AB231" si="2001">(AA230/12*5*$D230*$G230*$H230*$K230)+(AA230/12*4*$E230*$G230*$I230*$K230)+(AA230/12*3*$F230*$G230*$I230*$K230)</f>
        <v>0</v>
      </c>
      <c r="AC230" s="27"/>
      <c r="AD230" s="27">
        <f t="shared" ref="AD230:AD231" si="2002">(AC230/12*5*$D230*$G230*$H230*$K230)+(AC230/12*4*$E230*$G230*$I230*$K230)+(AC230/12*3*$F230*$G230*$I230*$K230)</f>
        <v>0</v>
      </c>
      <c r="AE230" s="27">
        <v>0</v>
      </c>
      <c r="AF230" s="27">
        <f t="shared" ref="AF230:AF231" si="2003">(AE230/12*5*$D230*$G230*$H230*$K230)+(AE230/12*4*$E230*$G230*$I230*$K230)+(AE230/12*3*$F230*$G230*$I230*$K230)</f>
        <v>0</v>
      </c>
      <c r="AG230" s="27">
        <v>0</v>
      </c>
      <c r="AH230" s="27">
        <f t="shared" ref="AH230:AH231" si="2004">(AG230/12*5*$D230*$G230*$H230*$K230)+(AG230/12*4*$E230*$G230*$I230*$K230)+(AG230/12*3*$F230*$G230*$I230*$K230)</f>
        <v>0</v>
      </c>
      <c r="AI230" s="27"/>
      <c r="AJ230" s="27">
        <f t="shared" ref="AJ230:AJ231" si="2005">(AI230/12*5*$D230*$G230*$H230*$K230)+(AI230/12*4*$E230*$G230*$I230*$K230)+(AI230/12*3*$F230*$G230*$I230*$K230)</f>
        <v>0</v>
      </c>
      <c r="AK230" s="27"/>
      <c r="AL230" s="27">
        <f t="shared" ref="AL230:AL231" si="2006">(AK230/12*5*$D230*$G230*$H230*$K230)+(AK230/12*4*$E230*$G230*$I230*$K230)+(AK230/12*3*$F230*$G230*$I230*$K230)</f>
        <v>0</v>
      </c>
      <c r="AM230" s="30">
        <v>0</v>
      </c>
      <c r="AN230" s="27">
        <f t="shared" ref="AN230:AN231" si="2007">(AM230/12*5*$D230*$G230*$H230*$K230)+(AM230/12*4*$E230*$G230*$I230*$K230)+(AM230/12*3*$F230*$G230*$I230*$K230)</f>
        <v>0</v>
      </c>
      <c r="AO230" s="31">
        <v>0</v>
      </c>
      <c r="AP230" s="27">
        <f t="shared" ref="AP230:AP231" si="2008">(AO230/12*5*$D230*$G230*$H230*$L230)+(AO230/12*4*$E230*$G230*$I230*$L230)+(AO230/12*3*$F230*$G230*$I230*$L230)</f>
        <v>0</v>
      </c>
      <c r="AQ230" s="27"/>
      <c r="AR230" s="27">
        <f t="shared" ref="AR230:AR231" si="2009">(AQ230/12*5*$D230*$G230*$H230*$L230)+(AQ230/12*4*$E230*$G230*$I230*$L230)+(AQ230/12*3*$F230*$G230*$I230*$L230)</f>
        <v>0</v>
      </c>
      <c r="AS230" s="27">
        <v>2</v>
      </c>
      <c r="AT230" s="27">
        <f t="shared" ref="AT230:AT231" si="2010">(AS230/12*5*$D230*$G230*$H230*$L230)+(AS230/12*4*$E230*$G230*$I230*$L230)+(AS230/12*3*$F230*$G230*$I230*$L230)</f>
        <v>384027.39199999999</v>
      </c>
      <c r="AU230" s="27"/>
      <c r="AV230" s="27">
        <f t="shared" ref="AV230:AV231" si="2011">(AU230/12*5*$D230*$G230*$H230*$L230)+(AU230/12*4*$E230*$G230*$I230*$L230)+(AU230/12*3*$F230*$G230*$I230*$L230)</f>
        <v>0</v>
      </c>
      <c r="AW230" s="27"/>
      <c r="AX230" s="27">
        <f t="shared" ref="AX230:AX231" si="2012">(AW230/12*5*$D230*$G230*$H230*$K230)+(AW230/12*4*$E230*$G230*$I230*$K230)+(AW230/12*3*$F230*$G230*$I230*$K230)</f>
        <v>0</v>
      </c>
      <c r="AY230" s="27"/>
      <c r="AZ230" s="27">
        <f t="shared" ref="AZ230:AZ231" si="2013">(AY230/12*5*$D230*$G230*$H230*$K230)+(AY230/12*4*$E230*$G230*$I230*$K230)+(AY230/12*3*$F230*$G230*$I230*$K230)</f>
        <v>0</v>
      </c>
      <c r="BA230" s="27"/>
      <c r="BB230" s="27">
        <f t="shared" ref="BB230:BB231" si="2014">(BA230/12*5*$D230*$G230*$H230*$L230)+(BA230/12*4*$E230*$G230*$I230*$L230)+(BA230/12*3*$F230*$G230*$I230*$L230)</f>
        <v>0</v>
      </c>
      <c r="BC230" s="27"/>
      <c r="BD230" s="27">
        <f t="shared" ref="BD230:BD231" si="2015">(BC230/12*5*$D230*$G230*$H230*$K230)+(BC230/12*4*$E230*$G230*$I230*$K230)+(BC230/12*3*$F230*$G230*$I230*$K230)</f>
        <v>0</v>
      </c>
      <c r="BE230" s="27"/>
      <c r="BF230" s="27">
        <f t="shared" ref="BF230:BF231" si="2016">(BE230/12*5*$D230*$G230*$H230*$K230)+(BE230/12*4*$E230*$G230*$I230*$K230)+(BE230/12*3*$F230*$G230*$I230*$K230)</f>
        <v>0</v>
      </c>
      <c r="BG230" s="27"/>
      <c r="BH230" s="27">
        <f t="shared" ref="BH230:BH231" si="2017">(BG230/12*5*$D230*$G230*$H230*$K230)+(BG230/12*4*$E230*$G230*$I230*$K230)+(BG230/12*3*$F230*$G230*$I230*$K230)</f>
        <v>0</v>
      </c>
      <c r="BI230" s="27"/>
      <c r="BJ230" s="27">
        <f t="shared" ref="BJ230:BJ231" si="2018">(BI230/12*5*$D230*$G230*$H230*$L230)+(BI230/12*4*$E230*$G230*$I230*$L230)+(BI230/12*3*$F230*$G230*$I230*$L230)</f>
        <v>0</v>
      </c>
      <c r="BK230" s="27">
        <v>0</v>
      </c>
      <c r="BL230" s="27">
        <f t="shared" ref="BL230:BL231" si="2019">(BK230/12*5*$D230*$G230*$H230*$K230)+(BK230/12*4*$E230*$G230*$I230*$K230)+(BK230/12*3*$F230*$G230*$I230*$K230)</f>
        <v>0</v>
      </c>
      <c r="BM230" s="27"/>
      <c r="BN230" s="27">
        <f t="shared" ref="BN230:BN231" si="2020">(BM230/12*5*$D230*$G230*$H230*$K230)+(BM230/12*4*$E230*$G230*$I230*$K230)+(BM230/12*3*$F230*$G230*$I230*$K230)</f>
        <v>0</v>
      </c>
      <c r="BO230" s="37"/>
      <c r="BP230" s="27">
        <f t="shared" ref="BP230:BP231" si="2021">(BO230/12*5*$D230*$G230*$H230*$L230)+(BO230/12*4*$E230*$G230*$I230*$L230)+(BO230/12*3*$F230*$G230*$I230*$L230)</f>
        <v>0</v>
      </c>
      <c r="BQ230" s="27"/>
      <c r="BR230" s="27">
        <f t="shared" ref="BR230:BR231" si="2022">(BQ230/12*5*$D230*$G230*$H230*$L230)+(BQ230/12*4*$E230*$G230*$I230*$L230)+(BQ230/12*3*$F230*$G230*$I230*$L230)</f>
        <v>0</v>
      </c>
      <c r="BS230" s="27"/>
      <c r="BT230" s="27">
        <f t="shared" ref="BT230:BT231" si="2023">(BS230/12*5*$D230*$G230*$H230*$K230)+(BS230/12*4*$E230*$G230*$I230*$K230)+(BS230/12*3*$F230*$G230*$I230*$K230)</f>
        <v>0</v>
      </c>
      <c r="BU230" s="27"/>
      <c r="BV230" s="27">
        <f t="shared" ref="BV230:BV231" si="2024">(BU230/12*5*$D230*$G230*$H230*$K230)+(BU230/12*4*$E230*$G230*$I230*$K230)+(BU230/12*3*$F230*$G230*$I230*$K230)</f>
        <v>0</v>
      </c>
      <c r="BW230" s="27"/>
      <c r="BX230" s="27">
        <f t="shared" ref="BX230:BX231" si="2025">(BW230/12*5*$D230*$G230*$H230*$L230)+(BW230/12*4*$E230*$G230*$I230*$L230)+(BW230/12*3*$F230*$G230*$I230*$L230)</f>
        <v>0</v>
      </c>
      <c r="BY230" s="27"/>
      <c r="BZ230" s="27">
        <f t="shared" ref="BZ230:BZ231" si="2026">(BY230/12*5*$D230*$G230*$H230*$L230)+(BY230/12*4*$E230*$G230*$I230*$L230)+(BY230/12*3*$F230*$G230*$I230*$L230)</f>
        <v>0</v>
      </c>
      <c r="CA230" s="27"/>
      <c r="CB230" s="27">
        <f t="shared" ref="CB230:CB231" si="2027">(CA230/12*5*$D230*$G230*$H230*$K230)+(CA230/12*4*$E230*$G230*$I230*$K230)+(CA230/12*3*$F230*$G230*$I230*$K230)</f>
        <v>0</v>
      </c>
      <c r="CC230" s="27"/>
      <c r="CD230" s="27">
        <f t="shared" ref="CD230:CD231" si="2028">(CC230/12*5*$D230*$G230*$H230*$L230)+(CC230/12*4*$E230*$G230*$I230*$L230)+(CC230/12*3*$F230*$G230*$I230*$L230)</f>
        <v>0</v>
      </c>
      <c r="CE230" s="27"/>
      <c r="CF230" s="27">
        <f t="shared" ref="CF230:CF231" si="2029">(CE230/12*5*$D230*$G230*$H230*$K230)+(CE230/12*4*$E230*$G230*$I230*$K230)+(CE230/12*3*$F230*$G230*$I230*$K230)</f>
        <v>0</v>
      </c>
      <c r="CG230" s="27"/>
      <c r="CH230" s="27">
        <f t="shared" ref="CH230:CH231" si="2030">(CG230/12*5*$D230*$G230*$H230*$K230)+(CG230/12*4*$E230*$G230*$I230*$K230)+(CG230/12*3*$F230*$G230*$I230*$K230)</f>
        <v>0</v>
      </c>
      <c r="CI230" s="27"/>
      <c r="CJ230" s="27">
        <f t="shared" ref="CJ230:CJ231" si="2031">(CI230/12*5*$D230*$G230*$H230*$K230)+(CI230/12*4*$E230*$G230*$I230*$K230)+(CI230/12*3*$F230*$G230*$I230*$K230)</f>
        <v>0</v>
      </c>
      <c r="CK230" s="27"/>
      <c r="CL230" s="27">
        <f t="shared" ref="CL230:CL231" si="2032">(CK230/12*5*$D230*$G230*$H230*$K230)+(CK230/12*4*$E230*$G230*$I230*$K230)+(CK230/12*3*$F230*$G230*$I230*$K230)</f>
        <v>0</v>
      </c>
      <c r="CM230" s="27"/>
      <c r="CN230" s="27">
        <f t="shared" ref="CN230:CN231" si="2033">(CM230/12*5*$D230*$G230*$H230*$L230)+(CM230/12*4*$E230*$G230*$I230*$L230)+(CM230/12*3*$F230*$G230*$I230*$L230)</f>
        <v>0</v>
      </c>
      <c r="CO230" s="27"/>
      <c r="CP230" s="27">
        <f t="shared" ref="CP230:CP231" si="2034">(CO230/12*5*$D230*$G230*$H230*$L230)+(CO230/12*4*$E230*$G230*$I230*$L230)+(CO230/12*3*$F230*$G230*$I230*$L230)</f>
        <v>0</v>
      </c>
      <c r="CQ230" s="32"/>
      <c r="CR230" s="27">
        <f t="shared" ref="CR230:CR231" si="2035">(CQ230/12*5*$D230*$G230*$H230*$K230)+(CQ230/12*4*$E230*$G230*$I230*$K230)+(CQ230/12*3*$F230*$G230*$I230*$K230)</f>
        <v>0</v>
      </c>
      <c r="CS230" s="27"/>
      <c r="CT230" s="27">
        <f t="shared" ref="CT230:CT231" si="2036">(CS230/12*5*$D230*$G230*$H230*$L230)+(CS230/12*4*$E230*$G230*$I230*$L230)+(CS230/12*3*$F230*$G230*$I230*$L230)</f>
        <v>0</v>
      </c>
      <c r="CU230" s="27"/>
      <c r="CV230" s="27">
        <f t="shared" ref="CV230:CV231" si="2037">(CU230/12*5*$D230*$G230*$H230*$L230)+(CU230/12*4*$E230*$G230*$I230*$L230)+(CU230/12*3*$F230*$G230*$I230*$L230)</f>
        <v>0</v>
      </c>
      <c r="CW230" s="27"/>
      <c r="CX230" s="27">
        <f t="shared" ref="CX230:CX231" si="2038">(CW230/12*5*$D230*$G230*$H230*$L230)+(CW230/12*4*$E230*$G230*$I230*$L230)+(CW230/12*3*$F230*$G230*$I230*$L230)</f>
        <v>0</v>
      </c>
      <c r="CY230" s="27"/>
      <c r="CZ230" s="27">
        <f t="shared" ref="CZ230:CZ231" si="2039">(CY230/12*5*$D230*$G230*$H230*$L230)+(CY230/12*4*$E230*$G230*$I230*$L230)+(CY230/12*3*$F230*$G230*$I230*$L230)</f>
        <v>0</v>
      </c>
      <c r="DA230" s="27"/>
      <c r="DB230" s="27">
        <f t="shared" ref="DB230:DB231" si="2040">(DA230/12*5*$D230*$G230*$H230*$L230)+(DA230/12*4*$E230*$G230*$I230*$L230)+(DA230/12*3*$F230*$G230*$I230*$L230)</f>
        <v>0</v>
      </c>
      <c r="DC230" s="27"/>
      <c r="DD230" s="27">
        <f t="shared" ref="DD230:DD231" si="2041">(DC230/12*5*$D230*$G230*$H230*$K230)+(DC230/12*4*$E230*$G230*$I230*$K230)+(DC230/12*3*$F230*$G230*$I230*$K230)</f>
        <v>0</v>
      </c>
      <c r="DE230" s="27"/>
      <c r="DF230" s="27">
        <f t="shared" ref="DF230:DF231" si="2042">(DE230/12*5*$D230*$G230*$H230*$K230)+(DE230/12*4*$E230*$G230*$I230*$K230)+(DE230/12*3*$F230*$G230*$I230*$K230)</f>
        <v>0</v>
      </c>
      <c r="DG230" s="27"/>
      <c r="DH230" s="27">
        <f t="shared" ref="DH230:DH231" si="2043">(DG230/12*5*$D230*$G230*$H230*$L230)+(DG230/12*4*$E230*$G230*$I230*$L230)+(DG230/12*3*$F230*$G230*$I230*$L230)</f>
        <v>0</v>
      </c>
      <c r="DI230" s="27"/>
      <c r="DJ230" s="27">
        <f t="shared" ref="DJ230:DJ231" si="2044">(DI230/12*5*$D230*$G230*$H230*$L230)+(DI230/12*4*$E230*$G230*$I230*$L230)+(DI230/12*3*$F230*$G230*$I230*$L230)</f>
        <v>0</v>
      </c>
      <c r="DK230" s="27"/>
      <c r="DL230" s="27">
        <f t="shared" ref="DL230:DL231" si="2045">(DK230/12*5*$D230*$G230*$H230*$M230)+(DK230/12*4*$E230*$G230*$I230*$M230)+(DK230/12*3*$F230*$G230*$I230*$M230)</f>
        <v>0</v>
      </c>
      <c r="DM230" s="27"/>
      <c r="DN230" s="27">
        <f t="shared" ref="DN230:DN231" si="2046">(DM230/12*5*$D230*$G230*$H230*$N230)+(DM230/12*4*$E230*$G230*$I230*$N230)+(DM230/12*3*$F230*$G230*$I230*$N230)</f>
        <v>0</v>
      </c>
      <c r="DO230" s="27"/>
      <c r="DP230" s="27">
        <f t="shared" ref="DP230:DP231" si="2047">(DO230*$D230*$G230*$H230*$L230)</f>
        <v>0</v>
      </c>
      <c r="DQ230" s="27">
        <f t="shared" si="1942"/>
        <v>34</v>
      </c>
      <c r="DR230" s="27">
        <f t="shared" si="1942"/>
        <v>5504392.6186666666</v>
      </c>
      <c r="DS230" s="38">
        <f t="shared" si="1943"/>
        <v>34</v>
      </c>
      <c r="DT230" s="67">
        <f t="shared" si="1829"/>
        <v>1</v>
      </c>
    </row>
    <row r="231" spans="1:124" ht="26.25" customHeight="1" x14ac:dyDescent="0.25">
      <c r="A231" s="77">
        <v>1</v>
      </c>
      <c r="B231" s="35">
        <v>193</v>
      </c>
      <c r="C231" s="23" t="s">
        <v>356</v>
      </c>
      <c r="D231" s="79">
        <f t="shared" si="1831"/>
        <v>19063</v>
      </c>
      <c r="E231" s="80">
        <v>18530</v>
      </c>
      <c r="F231" s="80">
        <v>18715</v>
      </c>
      <c r="G231" s="36">
        <v>7.12</v>
      </c>
      <c r="H231" s="25">
        <v>1</v>
      </c>
      <c r="I231" s="25">
        <v>1</v>
      </c>
      <c r="J231" s="26"/>
      <c r="K231" s="24">
        <v>1.4</v>
      </c>
      <c r="L231" s="24">
        <v>1.68</v>
      </c>
      <c r="M231" s="24">
        <v>2.23</v>
      </c>
      <c r="N231" s="24">
        <v>2.57</v>
      </c>
      <c r="O231" s="27">
        <v>9</v>
      </c>
      <c r="P231" s="27">
        <f t="shared" si="1995"/>
        <v>1686436.08</v>
      </c>
      <c r="Q231" s="27">
        <v>39</v>
      </c>
      <c r="R231" s="27">
        <f t="shared" si="1996"/>
        <v>7307889.6799999997</v>
      </c>
      <c r="S231" s="27"/>
      <c r="T231" s="27">
        <f t="shared" si="1997"/>
        <v>0</v>
      </c>
      <c r="U231" s="27"/>
      <c r="V231" s="27">
        <f t="shared" si="1998"/>
        <v>0</v>
      </c>
      <c r="W231" s="27"/>
      <c r="X231" s="27">
        <f t="shared" si="1999"/>
        <v>0</v>
      </c>
      <c r="Y231" s="27">
        <v>5</v>
      </c>
      <c r="Z231" s="27">
        <f t="shared" si="2000"/>
        <v>936908.93333333335</v>
      </c>
      <c r="AA231" s="27">
        <v>10</v>
      </c>
      <c r="AB231" s="27">
        <f t="shared" si="2001"/>
        <v>1873817.8666666667</v>
      </c>
      <c r="AC231" s="27"/>
      <c r="AD231" s="27">
        <f t="shared" si="2002"/>
        <v>0</v>
      </c>
      <c r="AE231" s="27">
        <v>0</v>
      </c>
      <c r="AF231" s="27">
        <f t="shared" si="2003"/>
        <v>0</v>
      </c>
      <c r="AG231" s="27">
        <v>0</v>
      </c>
      <c r="AH231" s="27">
        <f t="shared" si="2004"/>
        <v>0</v>
      </c>
      <c r="AI231" s="27"/>
      <c r="AJ231" s="27">
        <f t="shared" si="2005"/>
        <v>0</v>
      </c>
      <c r="AK231" s="27"/>
      <c r="AL231" s="27">
        <f t="shared" si="2006"/>
        <v>0</v>
      </c>
      <c r="AM231" s="30">
        <v>0</v>
      </c>
      <c r="AN231" s="27">
        <f t="shared" si="2007"/>
        <v>0</v>
      </c>
      <c r="AO231" s="31">
        <v>0</v>
      </c>
      <c r="AP231" s="27">
        <f t="shared" si="2008"/>
        <v>0</v>
      </c>
      <c r="AQ231" s="27"/>
      <c r="AR231" s="27">
        <f t="shared" si="2009"/>
        <v>0</v>
      </c>
      <c r="AS231" s="27">
        <v>85</v>
      </c>
      <c r="AT231" s="27">
        <f t="shared" si="2010"/>
        <v>19112942.239999998</v>
      </c>
      <c r="AU231" s="27"/>
      <c r="AV231" s="27">
        <f t="shared" si="2011"/>
        <v>0</v>
      </c>
      <c r="AW231" s="27"/>
      <c r="AX231" s="27">
        <f t="shared" si="2012"/>
        <v>0</v>
      </c>
      <c r="AY231" s="27"/>
      <c r="AZ231" s="27">
        <f t="shared" si="2013"/>
        <v>0</v>
      </c>
      <c r="BA231" s="27"/>
      <c r="BB231" s="27">
        <f t="shared" si="2014"/>
        <v>0</v>
      </c>
      <c r="BC231" s="27"/>
      <c r="BD231" s="27">
        <f t="shared" si="2015"/>
        <v>0</v>
      </c>
      <c r="BE231" s="27"/>
      <c r="BF231" s="27">
        <f t="shared" si="2016"/>
        <v>0</v>
      </c>
      <c r="BG231" s="27"/>
      <c r="BH231" s="27">
        <f t="shared" si="2017"/>
        <v>0</v>
      </c>
      <c r="BI231" s="27"/>
      <c r="BJ231" s="27">
        <f t="shared" si="2018"/>
        <v>0</v>
      </c>
      <c r="BK231" s="27">
        <v>0</v>
      </c>
      <c r="BL231" s="27">
        <f t="shared" si="2019"/>
        <v>0</v>
      </c>
      <c r="BM231" s="27"/>
      <c r="BN231" s="27">
        <f t="shared" si="2020"/>
        <v>0</v>
      </c>
      <c r="BO231" s="37"/>
      <c r="BP231" s="27">
        <f t="shared" si="2021"/>
        <v>0</v>
      </c>
      <c r="BQ231" s="27"/>
      <c r="BR231" s="27">
        <f t="shared" si="2022"/>
        <v>0</v>
      </c>
      <c r="BS231" s="27"/>
      <c r="BT231" s="27">
        <f t="shared" si="2023"/>
        <v>0</v>
      </c>
      <c r="BU231" s="27"/>
      <c r="BV231" s="27">
        <f t="shared" si="2024"/>
        <v>0</v>
      </c>
      <c r="BW231" s="27"/>
      <c r="BX231" s="27">
        <f t="shared" si="2025"/>
        <v>0</v>
      </c>
      <c r="BY231" s="27"/>
      <c r="BZ231" s="27">
        <f t="shared" si="2026"/>
        <v>0</v>
      </c>
      <c r="CA231" s="27"/>
      <c r="CB231" s="27">
        <f t="shared" si="2027"/>
        <v>0</v>
      </c>
      <c r="CC231" s="27"/>
      <c r="CD231" s="27">
        <f t="shared" si="2028"/>
        <v>0</v>
      </c>
      <c r="CE231" s="27"/>
      <c r="CF231" s="27">
        <f t="shared" si="2029"/>
        <v>0</v>
      </c>
      <c r="CG231" s="27"/>
      <c r="CH231" s="27">
        <f t="shared" si="2030"/>
        <v>0</v>
      </c>
      <c r="CI231" s="27"/>
      <c r="CJ231" s="27">
        <f t="shared" si="2031"/>
        <v>0</v>
      </c>
      <c r="CK231" s="27"/>
      <c r="CL231" s="27">
        <f t="shared" si="2032"/>
        <v>0</v>
      </c>
      <c r="CM231" s="27"/>
      <c r="CN231" s="27">
        <f t="shared" si="2033"/>
        <v>0</v>
      </c>
      <c r="CO231" s="27"/>
      <c r="CP231" s="27">
        <f t="shared" si="2034"/>
        <v>0</v>
      </c>
      <c r="CQ231" s="32"/>
      <c r="CR231" s="27">
        <f t="shared" si="2035"/>
        <v>0</v>
      </c>
      <c r="CS231" s="27"/>
      <c r="CT231" s="27">
        <f t="shared" si="2036"/>
        <v>0</v>
      </c>
      <c r="CU231" s="27"/>
      <c r="CV231" s="27">
        <f t="shared" si="2037"/>
        <v>0</v>
      </c>
      <c r="CW231" s="27"/>
      <c r="CX231" s="27">
        <f t="shared" si="2038"/>
        <v>0</v>
      </c>
      <c r="CY231" s="27"/>
      <c r="CZ231" s="27">
        <f t="shared" si="2039"/>
        <v>0</v>
      </c>
      <c r="DA231" s="27"/>
      <c r="DB231" s="27">
        <f t="shared" si="2040"/>
        <v>0</v>
      </c>
      <c r="DC231" s="27"/>
      <c r="DD231" s="27">
        <f t="shared" si="2041"/>
        <v>0</v>
      </c>
      <c r="DE231" s="27"/>
      <c r="DF231" s="27">
        <f t="shared" si="2042"/>
        <v>0</v>
      </c>
      <c r="DG231" s="27"/>
      <c r="DH231" s="27">
        <f t="shared" si="2043"/>
        <v>0</v>
      </c>
      <c r="DI231" s="27"/>
      <c r="DJ231" s="27">
        <f t="shared" si="2044"/>
        <v>0</v>
      </c>
      <c r="DK231" s="27"/>
      <c r="DL231" s="27">
        <f t="shared" si="2045"/>
        <v>0</v>
      </c>
      <c r="DM231" s="27"/>
      <c r="DN231" s="27">
        <f t="shared" si="2046"/>
        <v>0</v>
      </c>
      <c r="DO231" s="27"/>
      <c r="DP231" s="27">
        <f t="shared" si="2047"/>
        <v>0</v>
      </c>
      <c r="DQ231" s="27">
        <f t="shared" si="1942"/>
        <v>148</v>
      </c>
      <c r="DR231" s="27">
        <f t="shared" si="1942"/>
        <v>30917994.799999997</v>
      </c>
      <c r="DS231" s="38">
        <f t="shared" si="1943"/>
        <v>148</v>
      </c>
      <c r="DT231" s="67">
        <f t="shared" si="1829"/>
        <v>1</v>
      </c>
    </row>
    <row r="232" spans="1:124" ht="15.75" customHeight="1" x14ac:dyDescent="0.25">
      <c r="A232" s="77">
        <v>26</v>
      </c>
      <c r="B232" s="35"/>
      <c r="C232" s="53" t="s">
        <v>357</v>
      </c>
      <c r="D232" s="79">
        <f t="shared" si="1831"/>
        <v>19063</v>
      </c>
      <c r="E232" s="80">
        <v>18530</v>
      </c>
      <c r="F232" s="80">
        <v>18715</v>
      </c>
      <c r="G232" s="36">
        <v>0.79</v>
      </c>
      <c r="H232" s="25">
        <v>1</v>
      </c>
      <c r="I232" s="25">
        <v>1</v>
      </c>
      <c r="J232" s="26"/>
      <c r="K232" s="24">
        <v>1.4</v>
      </c>
      <c r="L232" s="24">
        <v>1.68</v>
      </c>
      <c r="M232" s="24">
        <v>2.23</v>
      </c>
      <c r="N232" s="24">
        <v>2.57</v>
      </c>
      <c r="O232" s="34">
        <f t="shared" ref="O232:BZ232" si="2048">O233</f>
        <v>6</v>
      </c>
      <c r="P232" s="34">
        <f t="shared" si="2048"/>
        <v>132476.48645000003</v>
      </c>
      <c r="Q232" s="34">
        <f t="shared" si="2048"/>
        <v>0</v>
      </c>
      <c r="R232" s="34">
        <f t="shared" si="2048"/>
        <v>0</v>
      </c>
      <c r="S232" s="34">
        <v>0</v>
      </c>
      <c r="T232" s="34">
        <f t="shared" si="2048"/>
        <v>0</v>
      </c>
      <c r="U232" s="34">
        <f t="shared" si="2048"/>
        <v>0</v>
      </c>
      <c r="V232" s="34">
        <f t="shared" si="2048"/>
        <v>0</v>
      </c>
      <c r="W232" s="34">
        <f t="shared" si="2048"/>
        <v>0</v>
      </c>
      <c r="X232" s="34">
        <f t="shared" si="2048"/>
        <v>0</v>
      </c>
      <c r="Y232" s="34">
        <f t="shared" si="2048"/>
        <v>0</v>
      </c>
      <c r="Z232" s="34">
        <f t="shared" si="2048"/>
        <v>0</v>
      </c>
      <c r="AA232" s="34">
        <f t="shared" si="2048"/>
        <v>0</v>
      </c>
      <c r="AB232" s="34">
        <f t="shared" si="2048"/>
        <v>0</v>
      </c>
      <c r="AC232" s="34">
        <f t="shared" si="2048"/>
        <v>0</v>
      </c>
      <c r="AD232" s="34">
        <f t="shared" si="2048"/>
        <v>0</v>
      </c>
      <c r="AE232" s="34">
        <f t="shared" si="2048"/>
        <v>0</v>
      </c>
      <c r="AF232" s="34">
        <f t="shared" si="2048"/>
        <v>0</v>
      </c>
      <c r="AG232" s="34">
        <f t="shared" si="2048"/>
        <v>0</v>
      </c>
      <c r="AH232" s="34">
        <f t="shared" si="2048"/>
        <v>0</v>
      </c>
      <c r="AI232" s="34">
        <f t="shared" si="2048"/>
        <v>0</v>
      </c>
      <c r="AJ232" s="34">
        <f t="shared" si="2048"/>
        <v>0</v>
      </c>
      <c r="AK232" s="34">
        <f t="shared" si="2048"/>
        <v>0</v>
      </c>
      <c r="AL232" s="34">
        <f t="shared" si="2048"/>
        <v>0</v>
      </c>
      <c r="AM232" s="34">
        <f t="shared" si="2048"/>
        <v>194</v>
      </c>
      <c r="AN232" s="34">
        <f t="shared" si="2048"/>
        <v>4257842.4356416669</v>
      </c>
      <c r="AO232" s="34">
        <f t="shared" si="2048"/>
        <v>0</v>
      </c>
      <c r="AP232" s="34">
        <f t="shared" si="2048"/>
        <v>0</v>
      </c>
      <c r="AQ232" s="34">
        <f t="shared" si="2048"/>
        <v>0</v>
      </c>
      <c r="AR232" s="34">
        <f t="shared" si="2048"/>
        <v>0</v>
      </c>
      <c r="AS232" s="34">
        <f t="shared" si="2048"/>
        <v>32</v>
      </c>
      <c r="AT232" s="34">
        <f t="shared" si="2048"/>
        <v>816679.10643199994</v>
      </c>
      <c r="AU232" s="34">
        <f t="shared" si="2048"/>
        <v>0</v>
      </c>
      <c r="AV232" s="34">
        <f t="shared" si="2048"/>
        <v>0</v>
      </c>
      <c r="AW232" s="34">
        <f t="shared" si="2048"/>
        <v>0</v>
      </c>
      <c r="AX232" s="34">
        <f t="shared" si="2048"/>
        <v>0</v>
      </c>
      <c r="AY232" s="34">
        <f t="shared" si="2048"/>
        <v>0</v>
      </c>
      <c r="AZ232" s="34">
        <f t="shared" si="2048"/>
        <v>0</v>
      </c>
      <c r="BA232" s="34">
        <f t="shared" si="2048"/>
        <v>0</v>
      </c>
      <c r="BB232" s="34">
        <f t="shared" si="2048"/>
        <v>0</v>
      </c>
      <c r="BC232" s="34">
        <f t="shared" si="2048"/>
        <v>0</v>
      </c>
      <c r="BD232" s="34">
        <f t="shared" si="2048"/>
        <v>0</v>
      </c>
      <c r="BE232" s="34">
        <f t="shared" si="2048"/>
        <v>0</v>
      </c>
      <c r="BF232" s="34">
        <f t="shared" si="2048"/>
        <v>0</v>
      </c>
      <c r="BG232" s="34">
        <f t="shared" si="2048"/>
        <v>0</v>
      </c>
      <c r="BH232" s="34">
        <f t="shared" si="2048"/>
        <v>0</v>
      </c>
      <c r="BI232" s="34">
        <f t="shared" si="2048"/>
        <v>0</v>
      </c>
      <c r="BJ232" s="34">
        <f t="shared" si="2048"/>
        <v>0</v>
      </c>
      <c r="BK232" s="34">
        <f t="shared" si="2048"/>
        <v>0</v>
      </c>
      <c r="BL232" s="34">
        <f t="shared" si="2048"/>
        <v>0</v>
      </c>
      <c r="BM232" s="34">
        <f t="shared" si="2048"/>
        <v>0</v>
      </c>
      <c r="BN232" s="34">
        <f t="shared" si="2048"/>
        <v>0</v>
      </c>
      <c r="BO232" s="34">
        <f t="shared" si="2048"/>
        <v>0</v>
      </c>
      <c r="BP232" s="34">
        <f t="shared" si="2048"/>
        <v>0</v>
      </c>
      <c r="BQ232" s="34">
        <f t="shared" si="2048"/>
        <v>0</v>
      </c>
      <c r="BR232" s="34">
        <f t="shared" si="2048"/>
        <v>0</v>
      </c>
      <c r="BS232" s="34">
        <f t="shared" si="2048"/>
        <v>0</v>
      </c>
      <c r="BT232" s="34">
        <f t="shared" si="2048"/>
        <v>0</v>
      </c>
      <c r="BU232" s="34">
        <f t="shared" si="2048"/>
        <v>0</v>
      </c>
      <c r="BV232" s="34">
        <f t="shared" si="2048"/>
        <v>0</v>
      </c>
      <c r="BW232" s="34">
        <f t="shared" si="2048"/>
        <v>0</v>
      </c>
      <c r="BX232" s="34">
        <f t="shared" si="2048"/>
        <v>0</v>
      </c>
      <c r="BY232" s="34">
        <f t="shared" si="2048"/>
        <v>0</v>
      </c>
      <c r="BZ232" s="34">
        <f t="shared" si="2048"/>
        <v>0</v>
      </c>
      <c r="CA232" s="34">
        <f t="shared" ref="CA232:DS232" si="2049">CA233</f>
        <v>0</v>
      </c>
      <c r="CB232" s="34">
        <f t="shared" si="2049"/>
        <v>0</v>
      </c>
      <c r="CC232" s="34">
        <f t="shared" si="2049"/>
        <v>0</v>
      </c>
      <c r="CD232" s="34">
        <f t="shared" si="2049"/>
        <v>0</v>
      </c>
      <c r="CE232" s="34">
        <f t="shared" si="2049"/>
        <v>0</v>
      </c>
      <c r="CF232" s="34">
        <f t="shared" si="2049"/>
        <v>0</v>
      </c>
      <c r="CG232" s="34">
        <f t="shared" si="2049"/>
        <v>0</v>
      </c>
      <c r="CH232" s="34">
        <f t="shared" si="2049"/>
        <v>0</v>
      </c>
      <c r="CI232" s="34">
        <f t="shared" si="2049"/>
        <v>0</v>
      </c>
      <c r="CJ232" s="34">
        <f t="shared" si="2049"/>
        <v>0</v>
      </c>
      <c r="CK232" s="34">
        <f t="shared" si="2049"/>
        <v>3</v>
      </c>
      <c r="CL232" s="34">
        <f t="shared" si="2049"/>
        <v>62061.005650000006</v>
      </c>
      <c r="CM232" s="34">
        <f t="shared" si="2049"/>
        <v>0</v>
      </c>
      <c r="CN232" s="34">
        <f t="shared" si="2049"/>
        <v>0</v>
      </c>
      <c r="CO232" s="34">
        <f t="shared" si="2049"/>
        <v>5</v>
      </c>
      <c r="CP232" s="34">
        <f t="shared" si="2049"/>
        <v>145425.44320499999</v>
      </c>
      <c r="CQ232" s="47">
        <f t="shared" si="2049"/>
        <v>2</v>
      </c>
      <c r="CR232" s="34">
        <f t="shared" si="2049"/>
        <v>46987.562066666658</v>
      </c>
      <c r="CS232" s="34">
        <f t="shared" si="2049"/>
        <v>0</v>
      </c>
      <c r="CT232" s="34">
        <f t="shared" si="2049"/>
        <v>0</v>
      </c>
      <c r="CU232" s="34">
        <f t="shared" si="2049"/>
        <v>0</v>
      </c>
      <c r="CV232" s="34">
        <f t="shared" si="2049"/>
        <v>0</v>
      </c>
      <c r="CW232" s="34">
        <f t="shared" si="2049"/>
        <v>0</v>
      </c>
      <c r="CX232" s="34">
        <f t="shared" si="2049"/>
        <v>0</v>
      </c>
      <c r="CY232" s="34">
        <f t="shared" si="2049"/>
        <v>9</v>
      </c>
      <c r="CZ232" s="34">
        <f t="shared" si="2049"/>
        <v>255845.45221199997</v>
      </c>
      <c r="DA232" s="34">
        <f t="shared" si="2049"/>
        <v>5</v>
      </c>
      <c r="DB232" s="34">
        <f t="shared" si="2049"/>
        <v>142399.90831499998</v>
      </c>
      <c r="DC232" s="34">
        <f t="shared" si="2049"/>
        <v>2</v>
      </c>
      <c r="DD232" s="34">
        <f t="shared" si="2049"/>
        <v>46987.562066666658</v>
      </c>
      <c r="DE232" s="34">
        <f t="shared" si="2049"/>
        <v>5</v>
      </c>
      <c r="DF232" s="34">
        <f t="shared" si="2049"/>
        <v>120968.24769166668</v>
      </c>
      <c r="DG232" s="34">
        <f t="shared" si="2049"/>
        <v>0</v>
      </c>
      <c r="DH232" s="34">
        <f t="shared" si="2049"/>
        <v>0</v>
      </c>
      <c r="DI232" s="34">
        <f t="shared" si="2049"/>
        <v>0</v>
      </c>
      <c r="DJ232" s="34">
        <f t="shared" si="2049"/>
        <v>0</v>
      </c>
      <c r="DK232" s="34">
        <f t="shared" si="2049"/>
        <v>0</v>
      </c>
      <c r="DL232" s="34">
        <f t="shared" si="2049"/>
        <v>0</v>
      </c>
      <c r="DM232" s="34">
        <f t="shared" si="2049"/>
        <v>9</v>
      </c>
      <c r="DN232" s="34">
        <f t="shared" si="2049"/>
        <v>407018.83455374994</v>
      </c>
      <c r="DO232" s="34">
        <f t="shared" si="2049"/>
        <v>0</v>
      </c>
      <c r="DP232" s="34">
        <f t="shared" si="2049"/>
        <v>0</v>
      </c>
      <c r="DQ232" s="34">
        <f t="shared" si="2049"/>
        <v>272</v>
      </c>
      <c r="DR232" s="34">
        <f t="shared" si="2049"/>
        <v>6434692.0442844173</v>
      </c>
      <c r="DS232" s="34">
        <f t="shared" si="2049"/>
        <v>272</v>
      </c>
      <c r="DT232" s="54">
        <f t="shared" ref="DT232" si="2050">SUM(DS232/DQ232)</f>
        <v>1</v>
      </c>
    </row>
    <row r="233" spans="1:124" ht="45" customHeight="1" x14ac:dyDescent="0.25">
      <c r="A233" s="77"/>
      <c r="B233" s="35">
        <v>194</v>
      </c>
      <c r="C233" s="48" t="s">
        <v>358</v>
      </c>
      <c r="D233" s="79">
        <f t="shared" si="1831"/>
        <v>19063</v>
      </c>
      <c r="E233" s="80">
        <v>18530</v>
      </c>
      <c r="F233" s="80">
        <v>18715</v>
      </c>
      <c r="G233" s="36">
        <v>0.79</v>
      </c>
      <c r="H233" s="25">
        <v>1</v>
      </c>
      <c r="I233" s="25">
        <v>1</v>
      </c>
      <c r="J233" s="26"/>
      <c r="K233" s="24">
        <v>1.4</v>
      </c>
      <c r="L233" s="24">
        <v>1.68</v>
      </c>
      <c r="M233" s="24">
        <v>2.23</v>
      </c>
      <c r="N233" s="24">
        <v>2.57</v>
      </c>
      <c r="O233" s="27">
        <v>6</v>
      </c>
      <c r="P233" s="27">
        <f>(O233/12*5*$D233*$G233*$H233*$K233*P$11)+(O233/12*4*$E233*$G233*$I233*$K233*P$12)+(O233/12*3*$F233*$G233*$I233*$K233*P$12)</f>
        <v>132476.48645000003</v>
      </c>
      <c r="Q233" s="27">
        <v>0</v>
      </c>
      <c r="R233" s="27">
        <f>(Q233/12*5*$D233*$G233*$H233*$K233*R$11)+(Q233/12*4*$E233*$G233*$I233*$K233*R$12)+(Q233/12*3*$F233*$G233*$I233*$K233*R$12)</f>
        <v>0</v>
      </c>
      <c r="S233" s="27"/>
      <c r="T233" s="27">
        <f>(S233/12*5*$D233*$G233*$H233*$K233*T$11)+(S233/12*4*$E233*$G233*$I233*$K233*T$12)+(S233/12*3*$F233*$G233*$I233*$K233*T$12)</f>
        <v>0</v>
      </c>
      <c r="U233" s="27"/>
      <c r="V233" s="27">
        <f>(U233/12*5*$D233*$G233*$H233*$K233*V$11)+(U233/12*4*$E233*$G233*$I233*$K233*V$12)+(U233/12*3*$F233*$G233*$I233*$K233*V$12)</f>
        <v>0</v>
      </c>
      <c r="W233" s="27"/>
      <c r="X233" s="27">
        <f>(W233/12*5*$D233*$G233*$H233*$K233*X$11)+(W233/12*4*$E233*$G233*$I233*$K233*X$12)+(W233/12*3*$F233*$G233*$I233*$K233*X$12)</f>
        <v>0</v>
      </c>
      <c r="Y233" s="27">
        <v>0</v>
      </c>
      <c r="Z233" s="27">
        <f>(Y233/12*5*$D233*$G233*$H233*$K233*Z$11)+(Y233/12*4*$E233*$G233*$I233*$K233*Z$12)+(Y233/12*3*$F233*$G233*$I233*$K233*Z$12)</f>
        <v>0</v>
      </c>
      <c r="AA233" s="27"/>
      <c r="AB233" s="27">
        <f>(AA233/12*5*$D233*$G233*$H233*$K233*AB$11)+(AA233/12*4*$E233*$G233*$I233*$K233*AB$12)+(AA233/12*3*$F233*$G233*$I233*$K233*AB$12)</f>
        <v>0</v>
      </c>
      <c r="AC233" s="27"/>
      <c r="AD233" s="27">
        <f>(AC233/12*5*$D233*$G233*$H233*$K233*AD$11)+(AC233/12*4*$E233*$G233*$I233*$K233*AD$12)+(AC233/12*3*$F233*$G233*$I233*$K233*AD$12)</f>
        <v>0</v>
      </c>
      <c r="AE233" s="27">
        <v>0</v>
      </c>
      <c r="AF233" s="27">
        <f>(AE233/12*5*$D233*$G233*$H233*$K233*AF$11)+(AE233/12*4*$E233*$G233*$I233*$K233*AF$12)+(AE233/12*3*$F233*$G233*$I233*$K233*AF$12)</f>
        <v>0</v>
      </c>
      <c r="AG233" s="27">
        <v>0</v>
      </c>
      <c r="AH233" s="27">
        <f>(AG233/12*5*$D233*$G233*$H233*$K233*AH$11)+(AG233/12*4*$E233*$G233*$I233*$K233*AH$12)+(AG233/12*3*$F233*$G233*$I233*$K233*AH$12)</f>
        <v>0</v>
      </c>
      <c r="AI233" s="27"/>
      <c r="AJ233" s="27">
        <f>(AI233/12*5*$D233*$G233*$H233*$K233*AJ$11)+(AI233/12*4*$E233*$G233*$I233*$K233*AJ$12)+(AI233/12*3*$F233*$G233*$I233*$K233*AJ$12)</f>
        <v>0</v>
      </c>
      <c r="AK233" s="34"/>
      <c r="AL233" s="27">
        <f>(AK233/12*5*$D233*$G233*$H233*$K233*AL$11)+(AK233/12*4*$E233*$G233*$I233*$K233*AL$12)+(AK233/12*3*$F233*$G233*$I233*$K233*AL$12)</f>
        <v>0</v>
      </c>
      <c r="AM233" s="30">
        <v>194</v>
      </c>
      <c r="AN233" s="27">
        <f>(AM233/12*5*$D233*$G233*$H233*$K233*AN$11)+(AM233/12*4*$E233*$G233*$I233*$K233*AN$12)+(AM233/12*3*$F233*$G233*$I233*$K233*AN$12)</f>
        <v>4257842.4356416669</v>
      </c>
      <c r="AO233" s="31">
        <v>0</v>
      </c>
      <c r="AP233" s="27">
        <f>(AO233/12*5*$D233*$G233*$H233*$L233*AP$11)+(AO233/12*4*$E233*$G233*$I233*$L233*AP$12)+(AO233/12*3*$F233*$G233*$I233*$L233*AP$12)</f>
        <v>0</v>
      </c>
      <c r="AQ233" s="27"/>
      <c r="AR233" s="27">
        <f>(AQ233/12*5*$D233*$G233*$H233*$L233*AR$11)+(AQ233/12*4*$E233*$G233*$I233*$L233*AR$12)+(AQ233/12*3*$F233*$G233*$I233*$L233*AR$12)</f>
        <v>0</v>
      </c>
      <c r="AS233" s="27">
        <v>32</v>
      </c>
      <c r="AT233" s="27">
        <f>(AS233/12*5*$D233*$G233*$H233*$L233*AT$11)+(AS233/12*4*$E233*$G233*$I233*$L233*AT$12)+(AS233/12*3*$F233*$G233*$I233*$L233*AT$13)</f>
        <v>816679.10643199994</v>
      </c>
      <c r="AU233" s="27"/>
      <c r="AV233" s="27">
        <f>(AU233/12*5*$D233*$G233*$H233*$L233*AV$11)+(AU233/12*4*$E233*$G233*$I233*$L233*AV$12)+(AU233/12*3*$F233*$G233*$I233*$L233*AV$12)</f>
        <v>0</v>
      </c>
      <c r="AW233" s="27"/>
      <c r="AX233" s="27">
        <f>(AW233/12*5*$D233*$G233*$H233*$K233*AX$11)+(AW233/12*4*$E233*$G233*$I233*$K233*AX$12)+(AW233/12*3*$F233*$G233*$I233*$K233*AX$12)</f>
        <v>0</v>
      </c>
      <c r="AY233" s="27"/>
      <c r="AZ233" s="27">
        <f>(AY233/12*5*$D233*$G233*$H233*$K233*AZ$11)+(AY233/12*4*$E233*$G233*$I233*$K233*AZ$12)+(AY233/12*3*$F233*$G233*$I233*$K233*AZ$12)</f>
        <v>0</v>
      </c>
      <c r="BA233" s="27"/>
      <c r="BB233" s="27">
        <f>(BA233/12*5*$D233*$G233*$H233*$L233*BB$11)+(BA233/12*4*$E233*$G233*$I233*$L233*BB$12)+(BA233/12*3*$F233*$G233*$I233*$L233*BB$12)</f>
        <v>0</v>
      </c>
      <c r="BC233" s="27"/>
      <c r="BD233" s="27">
        <f>(BC233/12*5*$D233*$G233*$H233*$K233*BD$11)+(BC233/12*4*$E233*$G233*$I233*$K233*BD$12)+(BC233/12*3*$F233*$G233*$I233*$K233*BD$12)</f>
        <v>0</v>
      </c>
      <c r="BE233" s="27"/>
      <c r="BF233" s="27">
        <f>(BE233/12*5*$D233*$G233*$H233*$K233*BF$11)+(BE233/12*4*$E233*$G233*$I233*$K233*BF$12)+(BE233/12*3*$F233*$G233*$I233*$K233*BF$12)</f>
        <v>0</v>
      </c>
      <c r="BG233" s="27"/>
      <c r="BH233" s="27">
        <f>(BG233/12*5*$D233*$G233*$H233*$K233*BH$11)+(BG233/12*4*$E233*$G233*$I233*$K233*BH$12)+(BG233/12*3*$F233*$G233*$I233*$K233*BH$12)</f>
        <v>0</v>
      </c>
      <c r="BI233" s="27"/>
      <c r="BJ233" s="27">
        <f>(BI233/12*5*$D233*$G233*$H233*$L233*BJ$11)+(BI233/12*4*$E233*$G233*$I233*$L233*BJ$12)+(BI233/12*3*$F233*$G233*$I233*$L233*BJ$12)</f>
        <v>0</v>
      </c>
      <c r="BK233" s="27">
        <v>0</v>
      </c>
      <c r="BL233" s="27">
        <f>(BK233/12*5*$D233*$G233*$H233*$K233*BL$11)+(BK233/12*4*$E233*$G233*$I233*$K233*BL$12)+(BK233/12*3*$F233*$G233*$I233*$K233*BL$12)</f>
        <v>0</v>
      </c>
      <c r="BM233" s="27"/>
      <c r="BN233" s="27">
        <f>(BM233/12*5*$D233*$G233*$H233*$K233*BN$11)+(BM233/12*4*$E233*$G233*$I233*$K233*BN$12)+(BM233/12*3*$F233*$G233*$I233*$K233*BN$12)</f>
        <v>0</v>
      </c>
      <c r="BO233" s="37"/>
      <c r="BP233" s="27">
        <f>(BO233/12*5*$D233*$G233*$H233*$L233*BP$11)+(BO233/12*4*$E233*$G233*$I233*$L233*BP$12)+(BO233/12*3*$F233*$G233*$I233*$L233*BP$12)</f>
        <v>0</v>
      </c>
      <c r="BQ233" s="27"/>
      <c r="BR233" s="27">
        <f>(BQ233/12*5*$D233*$G233*$H233*$L233*BR$11)+(BQ233/12*4*$E233*$G233*$I233*$L233*BR$12)+(BQ233/12*3*$F233*$G233*$I233*$L233*BR$12)</f>
        <v>0</v>
      </c>
      <c r="BS233" s="27"/>
      <c r="BT233" s="27">
        <f>(BS233/12*5*$D233*$G233*$H233*$K233*BT$11)+(BS233/12*4*$E233*$G233*$I233*$K233*BT$12)+(BS233/12*3*$F233*$G233*$I233*$K233*BT$12)</f>
        <v>0</v>
      </c>
      <c r="BU233" s="27"/>
      <c r="BV233" s="27">
        <f>(BU233/12*5*$D233*$G233*$H233*$K233*BV$11)+(BU233/12*4*$E233*$G233*$I233*$K233*BV$12)+(BU233/12*3*$F233*$G233*$I233*$K233*BV$12)</f>
        <v>0</v>
      </c>
      <c r="BW233" s="27"/>
      <c r="BX233" s="27">
        <f>(BW233/12*5*$D233*$G233*$H233*$L233*BX$11)+(BW233/12*4*$E233*$G233*$I233*$L233*BX$12)+(BW233/12*3*$F233*$G233*$I233*$L233*BX$12)</f>
        <v>0</v>
      </c>
      <c r="BY233" s="27"/>
      <c r="BZ233" s="27">
        <f>(BY233/12*5*$D233*$G233*$H233*$L233*BZ$11)+(BY233/12*4*$E233*$G233*$I233*$L233*BZ$12)+(BY233/12*3*$F233*$G233*$I233*$L233*BZ$12)</f>
        <v>0</v>
      </c>
      <c r="CA233" s="27"/>
      <c r="CB233" s="27">
        <f>(CA233/12*5*$D233*$G233*$H233*$K233*CB$11)+(CA233/12*4*$E233*$G233*$I233*$K233*CB$12)+(CA233/12*3*$F233*$G233*$I233*$K233*CB$12)</f>
        <v>0</v>
      </c>
      <c r="CC233" s="27"/>
      <c r="CD233" s="27">
        <f t="shared" ref="CD233" si="2051">(CC233/12*5*$D233*$G233*$H233*$L233*CD$11)+(CC233/12*4*$E233*$G233*$I233*$L233*CD$12)+(CC233/12*3*$F233*$G233*$I233*$L233*CD$12)</f>
        <v>0</v>
      </c>
      <c r="CE233" s="27"/>
      <c r="CF233" s="27">
        <f>(CE233/12*5*$D233*$G233*$H233*$K233*CF$11)+(CE233/12*4*$E233*$G233*$I233*$K233*CF$12)+(CE233/12*3*$F233*$G233*$I233*$K233*CF$12)</f>
        <v>0</v>
      </c>
      <c r="CG233" s="27"/>
      <c r="CH233" s="27">
        <f>(CG233/12*5*$D233*$G233*$H233*$K233*CH$11)+(CG233/12*4*$E233*$G233*$I233*$K233*CH$12)+(CG233/12*3*$F233*$G233*$I233*$K233*CH$12)</f>
        <v>0</v>
      </c>
      <c r="CI233" s="27"/>
      <c r="CJ233" s="27">
        <f>(CI233/12*5*$D233*$G233*$H233*$K233*CJ$11)+(CI233/12*4*$E233*$G233*$I233*$K233*CJ$12)+(CI233/12*3*$F233*$G233*$I233*$K233*CJ$12)</f>
        <v>0</v>
      </c>
      <c r="CK233" s="27">
        <v>3</v>
      </c>
      <c r="CL233" s="27">
        <f>(CK233/12*5*$D233*$G233*$H233*$K233*CL$11)+(CK233/12*4*$E233*$G233*$I233*$K233*CL$12)+(CK233/12*3*$F233*$G233*$I233*$K233*CL$12)</f>
        <v>62061.005650000006</v>
      </c>
      <c r="CM233" s="27"/>
      <c r="CN233" s="27">
        <f>(CM233/12*5*$D233*$G233*$H233*$L233*CN$11)+(CM233/12*4*$E233*$G233*$I233*$L233*CN$12)+(CM233/12*3*$F233*$G233*$I233*$L233*CN$12)</f>
        <v>0</v>
      </c>
      <c r="CO233" s="27">
        <v>5</v>
      </c>
      <c r="CP233" s="27">
        <f>(CO233/12*5*$D233*$G233*$H233*$L233*CP$11)+(CO233/12*4*$E233*$G233*$I233*$L233*CP$12)+(CO233/12*3*$F233*$G233*$I233*$L233*CP$12)</f>
        <v>145425.44320499999</v>
      </c>
      <c r="CQ233" s="32">
        <v>2</v>
      </c>
      <c r="CR233" s="27">
        <f>(CQ233/12*5*$D233*$G233*$H233*$K233*CR$11)+(CQ233/12*4*$E233*$G233*$I233*$K233*CR$12)+(CQ233/12*3*$F233*$G233*$I233*$K233*CR$12)</f>
        <v>46987.562066666658</v>
      </c>
      <c r="CS233" s="27"/>
      <c r="CT233" s="27">
        <f>(CS233/12*5*$D233*$G233*$H233*$L233*CT$11)+(CS233/12*4*$E233*$G233*$I233*$L233*CT$12)+(CS233/12*3*$F233*$G233*$I233*$L233*CT$12)</f>
        <v>0</v>
      </c>
      <c r="CU233" s="27"/>
      <c r="CV233" s="27">
        <f>(CU233/12*5*$D233*$G233*$H233*$L233*CV$11)+(CU233/12*4*$E233*$G233*$I233*$L233*CV$12)+(CU233/12*3*$F233*$G233*$I233*$L233*CV$12)</f>
        <v>0</v>
      </c>
      <c r="CW233" s="27"/>
      <c r="CX233" s="27">
        <f>(CW233/12*5*$D233*$G233*$H233*$L233*CX$11)+(CW233/12*4*$E233*$G233*$I233*$L233*CX$12)+(CW233/12*3*$F233*$G233*$I233*$L233*CX$12)</f>
        <v>0</v>
      </c>
      <c r="CY233" s="27">
        <v>9</v>
      </c>
      <c r="CZ233" s="27">
        <f>(CY233/12*5*$D233*$G233*$H233*$L233*CZ$11)+(CY233/12*4*$E233*$G233*$I233*$L233*CZ$12)+(CY233/12*3*$F233*$G233*$I233*$L233*CZ$12)</f>
        <v>255845.45221199997</v>
      </c>
      <c r="DA233" s="27">
        <v>5</v>
      </c>
      <c r="DB233" s="27">
        <f>(DA233/12*5*$D233*$G233*$H233*$L233*DB$11)+(DA233/12*4*$E233*$G233*$I233*$L233*DB$12)+(DA233/12*3*$F233*$G233*$I233*$L233*DB$12)</f>
        <v>142399.90831499998</v>
      </c>
      <c r="DC233" s="27">
        <v>2</v>
      </c>
      <c r="DD233" s="27">
        <f>(DC233/12*5*$D233*$G233*$H233*$K233*DD$11)+(DC233/12*4*$E233*$G233*$I233*$K233*DD$12)+(DC233/12*3*$F233*$G233*$I233*$K233*DD$12)</f>
        <v>46987.562066666658</v>
      </c>
      <c r="DE233" s="27">
        <v>5</v>
      </c>
      <c r="DF233" s="27">
        <f>(DE233/12*5*$D233*$G233*$H233*$K233*DF$11)+(DE233/12*4*$E233*$G233*$I233*$K233*DF$12)+(DE233/12*3*$F233*$G233*$I233*$K233*DF$12)</f>
        <v>120968.24769166668</v>
      </c>
      <c r="DG233" s="27"/>
      <c r="DH233" s="27">
        <f>(DG233/12*5*$D233*$G233*$H233*$L233*DH$11)+(DG233/12*4*$E233*$G233*$I233*$L233*DH$12)+(DG233/12*3*$F233*$G233*$I233*$L233*DH$12)</f>
        <v>0</v>
      </c>
      <c r="DI233" s="27"/>
      <c r="DJ233" s="27">
        <f>(DI233/12*5*$D233*$G233*$H233*$L233*DJ$11)+(DI233/12*4*$E233*$G233*$I233*$L233*DJ$12)+(DI233/12*3*$F233*$G233*$I233*$L233*DJ$12)</f>
        <v>0</v>
      </c>
      <c r="DK233" s="27"/>
      <c r="DL233" s="27">
        <f>(DK233/12*5*$D233*$G233*$H233*$M233*DL$11)+(DK233/12*4*$E233*$G233*$I233*$M233*DL$12)+(DK233/12*3*$F233*$G233*$I233*$M233*DL$12)</f>
        <v>0</v>
      </c>
      <c r="DM233" s="27">
        <v>9</v>
      </c>
      <c r="DN233" s="27">
        <f t="shared" ref="DN233" si="2052">(DM233/12*5*$D233*$G233*$H233*$N233*DN$11)+(DM233/12*4*$E233*$G233*$I233*$N233*DN$12)+(DM233/12*3*$F233*$G233*$I233*$N233*DN$12)</f>
        <v>407018.83455374994</v>
      </c>
      <c r="DO233" s="27"/>
      <c r="DP233" s="27">
        <f t="shared" si="1826"/>
        <v>0</v>
      </c>
      <c r="DQ233" s="27">
        <f>SUM(O233,Q233,S233,U233,W233,Y233,AA233,AC233,AE233,AG233,AI233,AK233,AM233,AO233,AQ233,AS233,AU233,AW233,AY233,BA233,BC233,BE233,BG233,BI233,BK233,BM233,BO233,BQ233,BS233,BU233,BW233,BY233,CA233,CC233,CE233,CG233,CI233,CK233,CM233,CO233,CQ233,CS233,CU233,CW233,CY233,DA233,DC233,DE233,DG233,DI233,DK233,DM233,DO233)</f>
        <v>272</v>
      </c>
      <c r="DR233" s="27">
        <f>SUM(P233,R233,T233,V233,X233,Z233,AB233,AD233,AF233,AH233,AJ233,AL233,AN233,AP233,AR233,AT233,AV233,AX233,AZ233,BB233,BD233,BF233,BH233,BJ233,BL233,BN233,BP233,BR233,BT233,BV233,BX233,BZ233,CB233,CD233,CF233,CH233,CJ233,CL233,CN233,CP233,CR233,CT233,CV233,CX233,CZ233,DB233,DD233,DF233,DH233,DJ233,DL233,DN233,DP233)</f>
        <v>6434692.0442844173</v>
      </c>
      <c r="DS233" s="38">
        <f>ROUND(DQ233*I233,0)</f>
        <v>272</v>
      </c>
      <c r="DT233" s="67">
        <f t="shared" si="1829"/>
        <v>1</v>
      </c>
    </row>
    <row r="234" spans="1:124" ht="15.75" customHeight="1" x14ac:dyDescent="0.25">
      <c r="A234" s="77">
        <v>27</v>
      </c>
      <c r="B234" s="35"/>
      <c r="C234" s="53" t="s">
        <v>359</v>
      </c>
      <c r="D234" s="79">
        <f t="shared" si="1831"/>
        <v>19063</v>
      </c>
      <c r="E234" s="80">
        <v>18530</v>
      </c>
      <c r="F234" s="80">
        <v>18715</v>
      </c>
      <c r="G234" s="39">
        <v>0.77</v>
      </c>
      <c r="H234" s="25">
        <v>1</v>
      </c>
      <c r="I234" s="25">
        <v>1</v>
      </c>
      <c r="J234" s="26"/>
      <c r="K234" s="24">
        <v>1.4</v>
      </c>
      <c r="L234" s="24">
        <v>1.68</v>
      </c>
      <c r="M234" s="24">
        <v>2.23</v>
      </c>
      <c r="N234" s="24">
        <v>2.57</v>
      </c>
      <c r="O234" s="34">
        <f t="shared" ref="O234:BZ234" si="2053">SUM(O235:O248)</f>
        <v>1353</v>
      </c>
      <c r="P234" s="34">
        <f t="shared" si="2053"/>
        <v>33023745.745608333</v>
      </c>
      <c r="Q234" s="34">
        <f t="shared" si="2053"/>
        <v>1125</v>
      </c>
      <c r="R234" s="34">
        <f t="shared" si="2053"/>
        <v>23739176.160816666</v>
      </c>
      <c r="S234" s="34">
        <v>0</v>
      </c>
      <c r="T234" s="34">
        <f t="shared" ref="T234" si="2054">SUM(T235:T248)</f>
        <v>0</v>
      </c>
      <c r="U234" s="34">
        <f t="shared" si="2053"/>
        <v>0</v>
      </c>
      <c r="V234" s="34">
        <f t="shared" si="2053"/>
        <v>0</v>
      </c>
      <c r="W234" s="34">
        <f t="shared" si="2053"/>
        <v>46</v>
      </c>
      <c r="X234" s="34">
        <f t="shared" si="2053"/>
        <v>1294332.6935000001</v>
      </c>
      <c r="Y234" s="34">
        <f t="shared" si="2053"/>
        <v>346</v>
      </c>
      <c r="Z234" s="34">
        <f t="shared" si="2053"/>
        <v>7971943.0522666657</v>
      </c>
      <c r="AA234" s="34">
        <f t="shared" si="2053"/>
        <v>623</v>
      </c>
      <c r="AB234" s="34">
        <f t="shared" si="2053"/>
        <v>33006336.78125</v>
      </c>
      <c r="AC234" s="34">
        <f t="shared" si="2053"/>
        <v>0</v>
      </c>
      <c r="AD234" s="34">
        <f t="shared" si="2053"/>
        <v>0</v>
      </c>
      <c r="AE234" s="34">
        <f t="shared" si="2053"/>
        <v>0</v>
      </c>
      <c r="AF234" s="34">
        <f t="shared" si="2053"/>
        <v>0</v>
      </c>
      <c r="AG234" s="34">
        <f t="shared" si="2053"/>
        <v>286</v>
      </c>
      <c r="AH234" s="34">
        <f t="shared" si="2053"/>
        <v>5392171.5108333332</v>
      </c>
      <c r="AI234" s="34">
        <f t="shared" si="2053"/>
        <v>86</v>
      </c>
      <c r="AJ234" s="34">
        <f t="shared" si="2053"/>
        <v>1592692.5476583331</v>
      </c>
      <c r="AK234" s="34">
        <f t="shared" si="2053"/>
        <v>34</v>
      </c>
      <c r="AL234" s="34">
        <f t="shared" si="2053"/>
        <v>663937.64581666666</v>
      </c>
      <c r="AM234" s="34">
        <f t="shared" si="2053"/>
        <v>5</v>
      </c>
      <c r="AN234" s="34">
        <f t="shared" si="2053"/>
        <v>87512.747437499987</v>
      </c>
      <c r="AO234" s="34">
        <f t="shared" si="2053"/>
        <v>1826</v>
      </c>
      <c r="AP234" s="34">
        <f t="shared" si="2053"/>
        <v>43795294.264764003</v>
      </c>
      <c r="AQ234" s="34">
        <f t="shared" si="2053"/>
        <v>427</v>
      </c>
      <c r="AR234" s="34">
        <f t="shared" si="2053"/>
        <v>9708463.8223299999</v>
      </c>
      <c r="AS234" s="34">
        <f t="shared" si="2053"/>
        <v>802</v>
      </c>
      <c r="AT234" s="34">
        <f t="shared" si="2053"/>
        <v>18557782.728323996</v>
      </c>
      <c r="AU234" s="34">
        <f t="shared" si="2053"/>
        <v>5</v>
      </c>
      <c r="AV234" s="34">
        <f t="shared" si="2053"/>
        <v>166690.94750000001</v>
      </c>
      <c r="AW234" s="34">
        <f t="shared" si="2053"/>
        <v>0</v>
      </c>
      <c r="AX234" s="34">
        <f t="shared" si="2053"/>
        <v>0</v>
      </c>
      <c r="AY234" s="34">
        <f t="shared" si="2053"/>
        <v>0</v>
      </c>
      <c r="AZ234" s="34">
        <f t="shared" si="2053"/>
        <v>0</v>
      </c>
      <c r="BA234" s="34">
        <f t="shared" si="2053"/>
        <v>137</v>
      </c>
      <c r="BB234" s="34">
        <f t="shared" si="2053"/>
        <v>3121487.3870600001</v>
      </c>
      <c r="BC234" s="34">
        <f t="shared" si="2053"/>
        <v>0</v>
      </c>
      <c r="BD234" s="34">
        <f t="shared" si="2053"/>
        <v>0</v>
      </c>
      <c r="BE234" s="34">
        <f t="shared" si="2053"/>
        <v>0</v>
      </c>
      <c r="BF234" s="34">
        <f t="shared" si="2053"/>
        <v>0</v>
      </c>
      <c r="BG234" s="34">
        <f t="shared" si="2053"/>
        <v>0</v>
      </c>
      <c r="BH234" s="34">
        <f t="shared" si="2053"/>
        <v>0</v>
      </c>
      <c r="BI234" s="34">
        <f t="shared" si="2053"/>
        <v>0</v>
      </c>
      <c r="BJ234" s="34">
        <f t="shared" si="2053"/>
        <v>0</v>
      </c>
      <c r="BK234" s="34">
        <f t="shared" si="2053"/>
        <v>2584</v>
      </c>
      <c r="BL234" s="34">
        <f t="shared" si="2053"/>
        <v>46896744.419629999</v>
      </c>
      <c r="BM234" s="34">
        <f t="shared" si="2053"/>
        <v>1284</v>
      </c>
      <c r="BN234" s="34">
        <f t="shared" si="2053"/>
        <v>24982034.347970001</v>
      </c>
      <c r="BO234" s="34">
        <f t="shared" si="2053"/>
        <v>570</v>
      </c>
      <c r="BP234" s="34">
        <f t="shared" si="2053"/>
        <v>12882918.915999999</v>
      </c>
      <c r="BQ234" s="34">
        <f t="shared" si="2053"/>
        <v>990</v>
      </c>
      <c r="BR234" s="34">
        <f t="shared" si="2053"/>
        <v>22621834.628400002</v>
      </c>
      <c r="BS234" s="34">
        <f t="shared" si="2053"/>
        <v>768</v>
      </c>
      <c r="BT234" s="34">
        <f t="shared" si="2053"/>
        <v>15111338.391566666</v>
      </c>
      <c r="BU234" s="34">
        <f t="shared" si="2053"/>
        <v>135</v>
      </c>
      <c r="BV234" s="34">
        <f t="shared" si="2053"/>
        <v>2511535.4592066668</v>
      </c>
      <c r="BW234" s="34">
        <f t="shared" si="2053"/>
        <v>29</v>
      </c>
      <c r="BX234" s="34">
        <f t="shared" si="2053"/>
        <v>694120.03668000002</v>
      </c>
      <c r="BY234" s="34">
        <f t="shared" si="2053"/>
        <v>0</v>
      </c>
      <c r="BZ234" s="34">
        <f t="shared" si="2053"/>
        <v>0</v>
      </c>
      <c r="CA234" s="34">
        <f t="shared" ref="CA234:DS234" si="2055">SUM(CA235:CA248)</f>
        <v>563</v>
      </c>
      <c r="CB234" s="34">
        <f t="shared" si="2055"/>
        <v>11105528.98</v>
      </c>
      <c r="CC234" s="34">
        <f t="shared" si="2055"/>
        <v>79</v>
      </c>
      <c r="CD234" s="34">
        <f t="shared" si="2055"/>
        <v>1852524.7689199999</v>
      </c>
      <c r="CE234" s="34">
        <f t="shared" si="2055"/>
        <v>0</v>
      </c>
      <c r="CF234" s="34">
        <f t="shared" si="2055"/>
        <v>0</v>
      </c>
      <c r="CG234" s="34">
        <f t="shared" si="2055"/>
        <v>94</v>
      </c>
      <c r="CH234" s="34">
        <f t="shared" si="2055"/>
        <v>1886478.2433933332</v>
      </c>
      <c r="CI234" s="34">
        <f t="shared" si="2055"/>
        <v>697</v>
      </c>
      <c r="CJ234" s="34">
        <f t="shared" si="2055"/>
        <v>14062619.904106667</v>
      </c>
      <c r="CK234" s="34">
        <f t="shared" si="2055"/>
        <v>527</v>
      </c>
      <c r="CL234" s="34">
        <f t="shared" si="2055"/>
        <v>10749211.008433333</v>
      </c>
      <c r="CM234" s="34">
        <f t="shared" si="2055"/>
        <v>1287</v>
      </c>
      <c r="CN234" s="34">
        <f t="shared" si="2055"/>
        <v>29095818.270876002</v>
      </c>
      <c r="CO234" s="34">
        <f t="shared" si="2055"/>
        <v>841</v>
      </c>
      <c r="CP234" s="34">
        <f t="shared" si="2055"/>
        <v>19330249.034859002</v>
      </c>
      <c r="CQ234" s="47">
        <f t="shared" si="2055"/>
        <v>578</v>
      </c>
      <c r="CR234" s="34">
        <f t="shared" si="2055"/>
        <v>11379961.7127</v>
      </c>
      <c r="CS234" s="34">
        <f t="shared" si="2055"/>
        <v>523</v>
      </c>
      <c r="CT234" s="34">
        <f t="shared" si="2055"/>
        <v>12069358.763363998</v>
      </c>
      <c r="CU234" s="34">
        <f t="shared" si="2055"/>
        <v>960</v>
      </c>
      <c r="CV234" s="34">
        <f t="shared" si="2055"/>
        <v>22796100.284887999</v>
      </c>
      <c r="CW234" s="34">
        <f t="shared" si="2055"/>
        <v>830</v>
      </c>
      <c r="CX234" s="34">
        <f t="shared" si="2055"/>
        <v>20453000.223795999</v>
      </c>
      <c r="CY234" s="34">
        <f t="shared" si="2055"/>
        <v>560</v>
      </c>
      <c r="CZ234" s="34">
        <f t="shared" si="2055"/>
        <v>13022576.192696</v>
      </c>
      <c r="DA234" s="34">
        <f t="shared" si="2055"/>
        <v>826</v>
      </c>
      <c r="DB234" s="34">
        <f t="shared" si="2055"/>
        <v>19420134.811489996</v>
      </c>
      <c r="DC234" s="34">
        <f t="shared" si="2055"/>
        <v>1135</v>
      </c>
      <c r="DD234" s="34">
        <f t="shared" si="2055"/>
        <v>22788038.5887</v>
      </c>
      <c r="DE234" s="34">
        <f t="shared" si="2055"/>
        <v>411</v>
      </c>
      <c r="DF234" s="34">
        <f t="shared" si="2055"/>
        <v>8035346.4692549994</v>
      </c>
      <c r="DG234" s="34">
        <f t="shared" si="2055"/>
        <v>22</v>
      </c>
      <c r="DH234" s="34">
        <f t="shared" si="2055"/>
        <v>678594.9103499999</v>
      </c>
      <c r="DI234" s="34">
        <f t="shared" si="2055"/>
        <v>580</v>
      </c>
      <c r="DJ234" s="34">
        <f t="shared" si="2055"/>
        <v>13638349.921699999</v>
      </c>
      <c r="DK234" s="34">
        <f t="shared" si="2055"/>
        <v>192</v>
      </c>
      <c r="DL234" s="34">
        <f t="shared" si="2055"/>
        <v>6098298.1452791663</v>
      </c>
      <c r="DM234" s="34">
        <f t="shared" si="2055"/>
        <v>258</v>
      </c>
      <c r="DN234" s="34">
        <f t="shared" si="2055"/>
        <v>9379339.7392333318</v>
      </c>
      <c r="DO234" s="34">
        <f t="shared" si="2055"/>
        <v>0</v>
      </c>
      <c r="DP234" s="34">
        <f t="shared" si="2055"/>
        <v>0</v>
      </c>
      <c r="DQ234" s="34">
        <f t="shared" si="2055"/>
        <v>24424</v>
      </c>
      <c r="DR234" s="34">
        <f t="shared" si="2055"/>
        <v>555663624.20865858</v>
      </c>
      <c r="DS234" s="34">
        <f t="shared" si="2055"/>
        <v>24388</v>
      </c>
      <c r="DT234" s="54">
        <f t="shared" si="1829"/>
        <v>0.99852603996069444</v>
      </c>
    </row>
    <row r="235" spans="1:124" ht="30" customHeight="1" x14ac:dyDescent="0.25">
      <c r="A235" s="77">
        <v>1</v>
      </c>
      <c r="B235" s="35">
        <v>195</v>
      </c>
      <c r="C235" s="23" t="s">
        <v>360</v>
      </c>
      <c r="D235" s="79">
        <f t="shared" si="1831"/>
        <v>19063</v>
      </c>
      <c r="E235" s="80">
        <v>18530</v>
      </c>
      <c r="F235" s="80">
        <v>18715</v>
      </c>
      <c r="G235" s="24">
        <v>0.74</v>
      </c>
      <c r="H235" s="25">
        <v>1</v>
      </c>
      <c r="I235" s="25">
        <v>1</v>
      </c>
      <c r="J235" s="26"/>
      <c r="K235" s="24">
        <v>1.4</v>
      </c>
      <c r="L235" s="24">
        <v>1.68</v>
      </c>
      <c r="M235" s="24">
        <v>2.23</v>
      </c>
      <c r="N235" s="24">
        <v>2.57</v>
      </c>
      <c r="O235" s="27">
        <v>76</v>
      </c>
      <c r="P235" s="27">
        <f>(O235/12*5*$D235*$G235*$H235*$K235)+(O235/12*4*$E235*$G235*$I235*$K235)+(O235/12*3*$F235*$G235*$I235*$K235)</f>
        <v>1480105.5733333332</v>
      </c>
      <c r="Q235" s="27">
        <v>49</v>
      </c>
      <c r="R235" s="27">
        <f>(Q235/12*5*$D235*$G235*$H235*$K235)+(Q235/12*4*$E235*$G235*$I235*$K235)+(Q235/12*3*$F235*$G235*$I235*$K235)</f>
        <v>954278.59333333327</v>
      </c>
      <c r="S235" s="27">
        <v>0</v>
      </c>
      <c r="T235" s="27">
        <f>(S235/12*5*$D235*$G235*$H235*$K235)+(S235/12*4*$E235*$G235*$I235*$K235)+(S235/12*3*$F235*$G235*$I235*$K235)</f>
        <v>0</v>
      </c>
      <c r="U235" s="27"/>
      <c r="V235" s="27">
        <f>(U235/12*5*$D235*$G235*$H235*$K235)+(U235/12*4*$E235*$G235*$I235*$K235)+(U235/12*3*$F235*$G235*$I235*$K235)</f>
        <v>0</v>
      </c>
      <c r="W235" s="27">
        <v>0</v>
      </c>
      <c r="X235" s="27">
        <f>(W235/12*5*$D235*$G235*$H235*$K235)+(W235/12*4*$E235*$G235*$I235*$K235)+(W235/12*3*$F235*$G235*$I235*$K235)</f>
        <v>0</v>
      </c>
      <c r="Y235" s="27">
        <v>2</v>
      </c>
      <c r="Z235" s="27">
        <f>(Y235/12*5*$D235*$G235*$H235*$K235)+(Y235/12*4*$E235*$G235*$I235*$K235)+(Y235/12*3*$F235*$G235*$I235*$K235)</f>
        <v>38950.146666666667</v>
      </c>
      <c r="AA235" s="27"/>
      <c r="AB235" s="27">
        <f>(AA235/12*5*$D235*$G235*$H235*$K235)+(AA235/12*4*$E235*$G235*$I235*$K235)+(AA235/12*3*$F235*$G235*$I235*$K235)</f>
        <v>0</v>
      </c>
      <c r="AC235" s="27">
        <v>0</v>
      </c>
      <c r="AD235" s="27">
        <f>(AC235/12*5*$D235*$G235*$H235*$K235)+(AC235/12*4*$E235*$G235*$I235*$K235)+(AC235/12*3*$F235*$G235*$I235*$K235)</f>
        <v>0</v>
      </c>
      <c r="AE235" s="27">
        <v>0</v>
      </c>
      <c r="AF235" s="27">
        <f>(AE235/12*5*$D235*$G235*$H235*$K235)+(AE235/12*4*$E235*$G235*$I235*$K235)+(AE235/12*3*$F235*$G235*$I235*$K235)</f>
        <v>0</v>
      </c>
      <c r="AG235" s="27">
        <v>64</v>
      </c>
      <c r="AH235" s="27">
        <f>(AG235/12*5*$D235*$G235*$H235*$K235)+(AG235/12*4*$E235*$G235*$I235*$K235)+(AG235/12*3*$F235*$G235*$I235*$K235)</f>
        <v>1246404.6933333334</v>
      </c>
      <c r="AI235" s="27">
        <v>6</v>
      </c>
      <c r="AJ235" s="27">
        <f>(AI235/12*5*$D235*$G235*$H235*$K235)+(AI235/12*4*$E235*$G235*$I235*$K235)+(AI235/12*3*$F235*$G235*$I235*$K235)</f>
        <v>116850.43999999999</v>
      </c>
      <c r="AK235" s="27">
        <v>2</v>
      </c>
      <c r="AL235" s="27">
        <f>(AK235/12*5*$D235*$G235*$H235*$K235)+(AK235/12*4*$E235*$G235*$I235*$K235)+(AK235/12*3*$F235*$G235*$I235*$K235)</f>
        <v>38950.146666666667</v>
      </c>
      <c r="AM235" s="30">
        <v>0</v>
      </c>
      <c r="AN235" s="27">
        <f>(AM235/12*5*$D235*$G235*$H235*$K235)+(AM235/12*4*$E235*$G235*$I235*$K235)+(AM235/12*3*$F235*$G235*$I235*$K235)</f>
        <v>0</v>
      </c>
      <c r="AO235" s="31">
        <v>69</v>
      </c>
      <c r="AP235" s="27">
        <f>(AO235/12*5*$D235*$G235*$H235*$L235)+(AO235/12*4*$E235*$G235*$I235*$L235)+(AO235/12*3*$F235*$G235*$I235*$L235)</f>
        <v>1612536.0720000002</v>
      </c>
      <c r="AQ235" s="27"/>
      <c r="AR235" s="27">
        <f>(AQ235/12*5*$D235*$G235*$H235*$L235)+(AQ235/12*4*$E235*$G235*$I235*$L235)+(AQ235/12*3*$F235*$G235*$I235*$L235)</f>
        <v>0</v>
      </c>
      <c r="AS235" s="27">
        <v>75</v>
      </c>
      <c r="AT235" s="27">
        <f>(AS235/12*5*$D235*$G235*$H235*$L235)+(AS235/12*4*$E235*$G235*$I235*$L235)+(AS235/12*3*$F235*$G235*$I235*$L235)</f>
        <v>1752756.5999999999</v>
      </c>
      <c r="AU235" s="27">
        <v>0</v>
      </c>
      <c r="AV235" s="27">
        <f>(AU235/12*5*$D235*$G235*$H235*$L235)+(AU235/12*4*$E235*$G235*$I235*$L235)+(AU235/12*3*$F235*$G235*$I235*$L235)</f>
        <v>0</v>
      </c>
      <c r="AW235" s="27"/>
      <c r="AX235" s="27">
        <f>(AW235/12*5*$D235*$G235*$H235*$K235)+(AW235/12*4*$E235*$G235*$I235*$K235)+(AW235/12*3*$F235*$G235*$I235*$K235)</f>
        <v>0</v>
      </c>
      <c r="AY235" s="27"/>
      <c r="AZ235" s="27">
        <f>(AY235/12*5*$D235*$G235*$H235*$K235)+(AY235/12*4*$E235*$G235*$I235*$K235)+(AY235/12*3*$F235*$G235*$I235*$K235)</f>
        <v>0</v>
      </c>
      <c r="BA235" s="27">
        <v>2</v>
      </c>
      <c r="BB235" s="27">
        <f>(BA235/12*5*$D235*$G235*$H235*$L235)+(BA235/12*4*$E235*$G235*$I235*$L235)+(BA235/12*3*$F235*$G235*$I235*$L235)</f>
        <v>46740.175999999999</v>
      </c>
      <c r="BC235" s="27">
        <v>0</v>
      </c>
      <c r="BD235" s="27">
        <f>(BC235/12*5*$D235*$G235*$H235*$K235)+(BC235/12*4*$E235*$G235*$I235*$K235)+(BC235/12*3*$F235*$G235*$I235*$K235)</f>
        <v>0</v>
      </c>
      <c r="BE235" s="27">
        <v>0</v>
      </c>
      <c r="BF235" s="27">
        <f>(BE235/12*5*$D235*$G235*$H235*$K235)+(BE235/12*4*$E235*$G235*$I235*$K235)+(BE235/12*3*$F235*$G235*$I235*$K235)</f>
        <v>0</v>
      </c>
      <c r="BG235" s="27">
        <v>0</v>
      </c>
      <c r="BH235" s="27">
        <f>(BG235/12*5*$D235*$G235*$H235*$K235)+(BG235/12*4*$E235*$G235*$I235*$K235)+(BG235/12*3*$F235*$G235*$I235*$K235)</f>
        <v>0</v>
      </c>
      <c r="BI235" s="27">
        <v>0</v>
      </c>
      <c r="BJ235" s="27">
        <f>(BI235/12*5*$D235*$G235*$H235*$L235)+(BI235/12*4*$E235*$G235*$I235*$L235)+(BI235/12*3*$F235*$G235*$I235*$L235)</f>
        <v>0</v>
      </c>
      <c r="BK235" s="27">
        <v>30</v>
      </c>
      <c r="BL235" s="27">
        <f>(BK235/12*5*$D235*$G235*$H235*$K235)+(BK235/12*4*$E235*$G235*$I235*$K235)+(BK235/12*3*$F235*$G235*$I235*$K235)</f>
        <v>584252.19999999995</v>
      </c>
      <c r="BM235" s="27">
        <v>77</v>
      </c>
      <c r="BN235" s="27">
        <f>(BM235/12*5*$D235*$G235*$H235*$K235)+(BM235/12*4*$E235*$G235*$I235*$K235)+(BM235/12*3*$F235*$G235*$I235*$K235)</f>
        <v>1499580.6466666665</v>
      </c>
      <c r="BO235" s="37">
        <v>20</v>
      </c>
      <c r="BP235" s="27">
        <f>(BO235/12*5*$D235*$G235*$H235*$L235)+(BO235/12*4*$E235*$G235*$I235*$L235)+(BO235/12*3*$F235*$G235*$I235*$L235)</f>
        <v>467401.76</v>
      </c>
      <c r="BQ235" s="27">
        <v>219</v>
      </c>
      <c r="BR235" s="27">
        <f>(BQ235/12*5*$D235*$G235*$H235*$L235)+(BQ235/12*4*$E235*$G235*$I235*$L235)+(BQ235/12*3*$F235*$G235*$I235*$L235)</f>
        <v>5118049.2719999999</v>
      </c>
      <c r="BS235" s="27">
        <v>157</v>
      </c>
      <c r="BT235" s="27">
        <f>(BS235/12*5*$D235*$G235*$H235*$K235)+(BS235/12*4*$E235*$G235*$I235*$K235)+(BS235/12*3*$F235*$G235*$I235*$K235)</f>
        <v>3057586.5133333332</v>
      </c>
      <c r="BU235" s="27">
        <v>5</v>
      </c>
      <c r="BV235" s="27">
        <f>(BU235/12*5*$D235*$G235*$H235*$K235)+(BU235/12*4*$E235*$G235*$I235*$K235)+(BU235/12*3*$F235*$G235*$I235*$K235)</f>
        <v>97375.366666666669</v>
      </c>
      <c r="BW235" s="27"/>
      <c r="BX235" s="27">
        <f>(BW235/12*5*$D235*$G235*$H235*$L235)+(BW235/12*4*$E235*$G235*$I235*$L235)+(BW235/12*3*$F235*$G235*$I235*$L235)</f>
        <v>0</v>
      </c>
      <c r="BY235" s="27"/>
      <c r="BZ235" s="27">
        <f>(BY235/12*5*$D235*$G235*$H235*$L235)+(BY235/12*4*$E235*$G235*$I235*$L235)+(BY235/12*3*$F235*$G235*$I235*$L235)</f>
        <v>0</v>
      </c>
      <c r="CA235" s="27">
        <v>9</v>
      </c>
      <c r="CB235" s="27">
        <f>(CA235/12*5*$D235*$G235*$H235*$K235)+(CA235/12*4*$E235*$G235*$I235*$K235)+(CA235/12*3*$F235*$G235*$I235*$K235)</f>
        <v>175275.65999999997</v>
      </c>
      <c r="CC235" s="27"/>
      <c r="CD235" s="27">
        <f>(CC235/12*5*$D235*$G235*$H235*$L235)+(CC235/12*4*$E235*$G235*$I235*$L235)+(CC235/12*3*$F235*$G235*$I235*$L235)</f>
        <v>0</v>
      </c>
      <c r="CE235" s="27">
        <v>0</v>
      </c>
      <c r="CF235" s="27">
        <f>(CE235/12*5*$D235*$G235*$H235*$K235)+(CE235/12*4*$E235*$G235*$I235*$K235)+(CE235/12*3*$F235*$G235*$I235*$K235)</f>
        <v>0</v>
      </c>
      <c r="CG235" s="27">
        <v>3</v>
      </c>
      <c r="CH235" s="27">
        <f>(CG235/12*5*$D235*$G235*$H235*$K235)+(CG235/12*4*$E235*$G235*$I235*$K235)+(CG235/12*3*$F235*$G235*$I235*$K235)</f>
        <v>58425.219999999994</v>
      </c>
      <c r="CI235" s="27">
        <v>18</v>
      </c>
      <c r="CJ235" s="27">
        <f>(CI235/12*5*$D235*$G235*$H235*$K235)+(CI235/12*4*$E235*$G235*$I235*$K235)+(CI235/12*3*$F235*$G235*$I235*$K235)</f>
        <v>350551.31999999995</v>
      </c>
      <c r="CK235" s="27">
        <v>40</v>
      </c>
      <c r="CL235" s="27">
        <f>(CK235/12*5*$D235*$G235*$H235*$K235)+(CK235/12*4*$E235*$G235*$I235*$K235)+(CK235/12*3*$F235*$G235*$I235*$K235)</f>
        <v>779002.93333333335</v>
      </c>
      <c r="CM235" s="27">
        <v>50</v>
      </c>
      <c r="CN235" s="27">
        <f>(CM235/12*5*$D235*$G235*$H235*$L235)+(CM235/12*4*$E235*$G235*$I235*$L235)+(CM235/12*3*$F235*$G235*$I235*$L235)</f>
        <v>1168504.3999999999</v>
      </c>
      <c r="CO235" s="27">
        <v>36</v>
      </c>
      <c r="CP235" s="27">
        <f>(CO235/12*5*$D235*$G235*$H235*$L235)+(CO235/12*4*$E235*$G235*$I235*$L235)+(CO235/12*3*$F235*$G235*$I235*$L235)</f>
        <v>841323.16799999995</v>
      </c>
      <c r="CQ235" s="32">
        <v>27</v>
      </c>
      <c r="CR235" s="27">
        <f>(CQ235/12*5*$D235*$G235*$H235*$K235)+(CQ235/12*4*$E235*$G235*$I235*$K235)+(CQ235/12*3*$F235*$G235*$I235*$K235)</f>
        <v>525826.98</v>
      </c>
      <c r="CS235" s="40">
        <v>39</v>
      </c>
      <c r="CT235" s="27">
        <f>(CS235/12*5*$D235*$G235*$H235*$L235)+(CS235/12*4*$E235*$G235*$I235*$L235)+(CS235/12*3*$F235*$G235*$I235*$L235)</f>
        <v>911433.43200000003</v>
      </c>
      <c r="CU235" s="27">
        <v>30</v>
      </c>
      <c r="CV235" s="27">
        <f>(CU235/12*5*$D235*$G235*$H235*$L235)+(CU235/12*4*$E235*$G235*$I235*$L235)+(CU235/12*3*$F235*$G235*$I235*$L235)</f>
        <v>701102.64</v>
      </c>
      <c r="CW235" s="27">
        <v>30</v>
      </c>
      <c r="CX235" s="27">
        <f>(CW235/12*5*$D235*$G235*$H235*$L235)+(CW235/12*4*$E235*$G235*$I235*$L235)+(CW235/12*3*$F235*$G235*$I235*$L235)</f>
        <v>701102.64</v>
      </c>
      <c r="CY235" s="27">
        <v>9</v>
      </c>
      <c r="CZ235" s="27">
        <f>(CY235/12*5*$D235*$G235*$H235*$L235)+(CY235/12*4*$E235*$G235*$I235*$L235)+(CY235/12*3*$F235*$G235*$I235*$L235)</f>
        <v>210330.79199999999</v>
      </c>
      <c r="DA235" s="27">
        <v>106</v>
      </c>
      <c r="DB235" s="27">
        <f>(DA235/12*5*$D235*$G235*$H235*$L235)+(DA235/12*4*$E235*$G235*$I235*$L235)+(DA235/12*3*$F235*$G235*$I235*$L235)</f>
        <v>2477229.3280000002</v>
      </c>
      <c r="DC235" s="27">
        <v>31</v>
      </c>
      <c r="DD235" s="27">
        <f>(DC235/12*5*$D235*$G235*$H235*$K235)+(DC235/12*4*$E235*$G235*$I235*$K235)+(DC235/12*3*$F235*$G235*$I235*$K235)</f>
        <v>603727.27333333332</v>
      </c>
      <c r="DE235" s="27">
        <v>8</v>
      </c>
      <c r="DF235" s="27">
        <f>(DE235/12*5*$D235*$G235*$H235*$K235)+(DE235/12*4*$E235*$G235*$I235*$K235)+(DE235/12*3*$F235*$G235*$I235*$K235)</f>
        <v>155800.58666666667</v>
      </c>
      <c r="DG235" s="27"/>
      <c r="DH235" s="27">
        <f>(DG235/12*5*$D235*$G235*$H235*$L235)+(DG235/12*4*$E235*$G235*$I235*$L235)+(DG235/12*3*$F235*$G235*$I235*$L235)</f>
        <v>0</v>
      </c>
      <c r="DI235" s="27">
        <v>40</v>
      </c>
      <c r="DJ235" s="27">
        <f>(DI235/12*5*$D235*$G235*$H235*$L235)+(DI235/12*4*$E235*$G235*$I235*$L235)+(DI235/12*3*$F235*$G235*$I235*$L235)</f>
        <v>934803.52</v>
      </c>
      <c r="DK235" s="27">
        <v>16</v>
      </c>
      <c r="DL235" s="27">
        <f>(DK235/12*5*$D235*$G235*$H235*$M235)+(DK235/12*4*$E235*$G235*$I235*$M235)+(DK235/12*3*$F235*$G235*$I235*$M235)</f>
        <v>496336.15466666664</v>
      </c>
      <c r="DM235" s="27">
        <v>45</v>
      </c>
      <c r="DN235" s="27">
        <f>(DM235/12*5*$D235*$G235*$H235*$N235)+(DM235/12*4*$E235*$G235*$I235*$N235)+(DM235/12*3*$F235*$G235*$I235*$N235)</f>
        <v>1608780.1649999998</v>
      </c>
      <c r="DO235" s="27"/>
      <c r="DP235" s="27">
        <f>(DO235*$D235*$G235*$H235*$L235)</f>
        <v>0</v>
      </c>
      <c r="DQ235" s="27">
        <f t="shared" ref="DQ235:DR248" si="2056">SUM(O235,Q235,S235,U235,W235,Y235,AA235,AC235,AE235,AG235,AI235,AK235,AM235,AO235,AQ235,AS235,AU235,AW235,AY235,BA235,BC235,BE235,BG235,BI235,BK235,BM235,BO235,BQ235,BS235,BU235,BW235,BY235,CA235,CC235,CE235,CG235,CI235,CK235,CM235,CO235,CQ235,CS235,CU235,CW235,CY235,DA235,DC235,DE235,DG235,DI235,DK235,DM235,DO235)</f>
        <v>1390</v>
      </c>
      <c r="DR235" s="27">
        <f t="shared" si="2056"/>
        <v>30811374.412999999</v>
      </c>
      <c r="DS235" s="38">
        <f t="shared" ref="DS235:DS248" si="2057">ROUND(DQ235*I235,0)</f>
        <v>1390</v>
      </c>
      <c r="DT235" s="67">
        <f t="shared" si="1829"/>
        <v>1</v>
      </c>
    </row>
    <row r="236" spans="1:124" ht="45" customHeight="1" x14ac:dyDescent="0.25">
      <c r="A236" s="77"/>
      <c r="B236" s="35">
        <v>196</v>
      </c>
      <c r="C236" s="23" t="s">
        <v>361</v>
      </c>
      <c r="D236" s="79">
        <f t="shared" si="1831"/>
        <v>19063</v>
      </c>
      <c r="E236" s="80">
        <v>18530</v>
      </c>
      <c r="F236" s="80">
        <v>18715</v>
      </c>
      <c r="G236" s="36">
        <v>0.69</v>
      </c>
      <c r="H236" s="25">
        <v>1</v>
      </c>
      <c r="I236" s="25">
        <v>1</v>
      </c>
      <c r="J236" s="26"/>
      <c r="K236" s="24">
        <v>1.4</v>
      </c>
      <c r="L236" s="24">
        <v>1.68</v>
      </c>
      <c r="M236" s="24">
        <v>2.23</v>
      </c>
      <c r="N236" s="24">
        <v>2.57</v>
      </c>
      <c r="O236" s="27">
        <v>11</v>
      </c>
      <c r="P236" s="27">
        <f>(O236/12*5*$D236*$G236*$H236*$K236*P$11)+(O236/12*4*$E236*$G236*$I236*$K236*P$12)+(O236/12*3*$F236*$G236*$I236*$K236*P$12)</f>
        <v>212130.07007499997</v>
      </c>
      <c r="Q236" s="27">
        <v>0</v>
      </c>
      <c r="R236" s="27">
        <f>(Q236/12*5*$D236*$G236*$H236*$K236*R$11)+(Q236/12*4*$E236*$G236*$I236*$K236*R$12)+(Q236/12*3*$F236*$G236*$I236*$K236*R$12)</f>
        <v>0</v>
      </c>
      <c r="S236" s="27">
        <v>0</v>
      </c>
      <c r="T236" s="27">
        <f>(S236/12*5*$D236*$G236*$H236*$K236*T$11)+(S236/12*4*$E236*$G236*$I236*$K236*T$12)+(S236/12*3*$F236*$G236*$I236*$K236*T$12)</f>
        <v>0</v>
      </c>
      <c r="U236" s="27"/>
      <c r="V236" s="27">
        <f>(U236/12*5*$D236*$G236*$H236*$K236*V$11)+(U236/12*4*$E236*$G236*$I236*$K236*V$12)+(U236/12*3*$F236*$G236*$I236*$K236*V$12)</f>
        <v>0</v>
      </c>
      <c r="W236" s="27"/>
      <c r="X236" s="27">
        <f>(W236/12*5*$D236*$G236*$H236*$K236*X$11)+(W236/12*4*$E236*$G236*$I236*$K236*X$12)+(W236/12*3*$F236*$G236*$I236*$K236*X$12)</f>
        <v>0</v>
      </c>
      <c r="Y236" s="27">
        <v>1</v>
      </c>
      <c r="Z236" s="27">
        <f>(Y236/12*5*$D236*$G236*$H236*$K236*Z$11)+(Y236/12*4*$E236*$G236*$I236*$K236*Z$12)+(Y236/12*3*$F236*$G236*$I236*$K236*Z$12)</f>
        <v>19284.551824999995</v>
      </c>
      <c r="AA236" s="27">
        <v>0</v>
      </c>
      <c r="AB236" s="27">
        <f>(AA236/12*5*$D236*$G236*$H236*$K236*AB$11)+(AA236/12*4*$E236*$G236*$I236*$K236*AB$12)+(AA236/12*3*$F236*$G236*$I236*$K236*AB$12)</f>
        <v>0</v>
      </c>
      <c r="AC236" s="27">
        <v>0</v>
      </c>
      <c r="AD236" s="27">
        <f>(AC236/12*5*$D236*$G236*$H236*$K236*AD$11)+(AC236/12*4*$E236*$G236*$I236*$K236*AD$12)+(AC236/12*3*$F236*$G236*$I236*$K236*AD$12)</f>
        <v>0</v>
      </c>
      <c r="AE236" s="27">
        <v>0</v>
      </c>
      <c r="AF236" s="27">
        <f>(AE236/12*5*$D236*$G236*$H236*$K236*AF$11)+(AE236/12*4*$E236*$G236*$I236*$K236*AF$12)+(AE236/12*3*$F236*$G236*$I236*$K236*AF$12)</f>
        <v>0</v>
      </c>
      <c r="AG236" s="27">
        <v>1</v>
      </c>
      <c r="AH236" s="27">
        <f>(AG236/12*5*$D236*$G236*$H236*$K236*AH$11)+(AG236/12*4*$E236*$G236*$I236*$K236*AH$12)+(AG236/12*3*$F236*$G236*$I236*$K236*AH$12)</f>
        <v>19284.551824999995</v>
      </c>
      <c r="AI236" s="27">
        <v>3</v>
      </c>
      <c r="AJ236" s="27">
        <f>(AI236/12*5*$D236*$G236*$H236*$K236*AJ$11)+(AI236/12*4*$E236*$G236*$I236*$K236*AJ$12)+(AI236/12*3*$F236*$G236*$I236*$K236*AJ$12)</f>
        <v>49259.99872499999</v>
      </c>
      <c r="AK236" s="27">
        <v>2</v>
      </c>
      <c r="AL236" s="27">
        <f>(AK236/12*5*$D236*$G236*$H236*$K236*AL$11)+(AK236/12*4*$E236*$G236*$I236*$K236*AL$12)+(AK236/12*3*$F236*$G236*$I236*$K236*AL$12)</f>
        <v>32839.999149999989</v>
      </c>
      <c r="AM236" s="30">
        <v>0</v>
      </c>
      <c r="AN236" s="27">
        <f>(AM236/12*5*$D236*$G236*$H236*$K236*AN$11)+(AM236/12*4*$E236*$G236*$I236*$K236*AN$12)+(AM236/12*3*$F236*$G236*$I236*$K236*AN$12)</f>
        <v>0</v>
      </c>
      <c r="AO236" s="31">
        <v>0</v>
      </c>
      <c r="AP236" s="27">
        <f>(AO236/12*5*$D236*$G236*$H236*$L236*AP$11)+(AO236/12*4*$E236*$G236*$I236*$L236*AP$12)+(AO236/12*3*$F236*$G236*$I236*$L236*AP$12)</f>
        <v>0</v>
      </c>
      <c r="AQ236" s="27"/>
      <c r="AR236" s="27">
        <f>(AQ236/12*5*$D236*$G236*$H236*$L236*AR$11)+(AQ236/12*4*$E236*$G236*$I236*$L236*AR$12)+(AQ236/12*3*$F236*$G236*$I236*$L236*AR$12)</f>
        <v>0</v>
      </c>
      <c r="AS236" s="27"/>
      <c r="AT236" s="27">
        <f>(AS236/12*5*$D236*$G236*$H236*$L236*AT$11)+(AS236/12*4*$E236*$G236*$I236*$L236*AT$12)+(AS236/12*3*$F236*$G236*$I236*$L236*AT$13)</f>
        <v>0</v>
      </c>
      <c r="AU236" s="27"/>
      <c r="AV236" s="27">
        <f>(AU236/12*5*$D236*$G236*$H236*$L236*AV$11)+(AU236/12*4*$E236*$G236*$I236*$L236*AV$12)+(AU236/12*3*$F236*$G236*$I236*$L236*AV$12)</f>
        <v>0</v>
      </c>
      <c r="AW236" s="27"/>
      <c r="AX236" s="27">
        <f>(AW236/12*5*$D236*$G236*$H236*$K236*AX$11)+(AW236/12*4*$E236*$G236*$I236*$K236*AX$12)+(AW236/12*3*$F236*$G236*$I236*$K236*AX$12)</f>
        <v>0</v>
      </c>
      <c r="AY236" s="27"/>
      <c r="AZ236" s="27">
        <f>(AY236/12*5*$D236*$G236*$H236*$K236*AZ$11)+(AY236/12*4*$E236*$G236*$I236*$K236*AZ$12)+(AY236/12*3*$F236*$G236*$I236*$K236*AZ$12)</f>
        <v>0</v>
      </c>
      <c r="BA236" s="27"/>
      <c r="BB236" s="27">
        <f>(BA236/12*5*$D236*$G236*$H236*$L236*BB$11)+(BA236/12*4*$E236*$G236*$I236*$L236*BB$12)+(BA236/12*3*$F236*$G236*$I236*$L236*BB$12)</f>
        <v>0</v>
      </c>
      <c r="BC236" s="27">
        <v>0</v>
      </c>
      <c r="BD236" s="27">
        <f>(BC236/12*5*$D236*$G236*$H236*$K236*BD$11)+(BC236/12*4*$E236*$G236*$I236*$K236*BD$12)+(BC236/12*3*$F236*$G236*$I236*$K236*BD$12)</f>
        <v>0</v>
      </c>
      <c r="BE236" s="27">
        <v>0</v>
      </c>
      <c r="BF236" s="27">
        <f>(BE236/12*5*$D236*$G236*$H236*$K236*BF$11)+(BE236/12*4*$E236*$G236*$I236*$K236*BF$12)+(BE236/12*3*$F236*$G236*$I236*$K236*BF$12)</f>
        <v>0</v>
      </c>
      <c r="BG236" s="27">
        <v>0</v>
      </c>
      <c r="BH236" s="27">
        <f>(BG236/12*5*$D236*$G236*$H236*$K236*BH$11)+(BG236/12*4*$E236*$G236*$I236*$K236*BH$12)+(BG236/12*3*$F236*$G236*$I236*$K236*BH$12)</f>
        <v>0</v>
      </c>
      <c r="BI236" s="27">
        <v>0</v>
      </c>
      <c r="BJ236" s="27">
        <f>(BI236/12*5*$D236*$G236*$H236*$L236*BJ$11)+(BI236/12*4*$E236*$G236*$I236*$L236*BJ$12)+(BI236/12*3*$F236*$G236*$I236*$L236*BJ$12)</f>
        <v>0</v>
      </c>
      <c r="BK236" s="27">
        <v>20</v>
      </c>
      <c r="BL236" s="27">
        <f>(BK236/12*5*$D236*$G236*$H236*$K236*BL$11)+(BK236/12*4*$E236*$G236*$I236*$K236*BL$12)+(BK236/12*3*$F236*$G236*$I236*$K236*BL$12)</f>
        <v>388299.80804999999</v>
      </c>
      <c r="BM236" s="27">
        <v>3</v>
      </c>
      <c r="BN236" s="27">
        <f>(BM236/12*5*$D236*$G236*$H236*$K236*BN$11)+(BM236/12*4*$E236*$G236*$I236*$K236*BN$12)+(BM236/12*3*$F236*$G236*$I236*$K236*BN$13)</f>
        <v>55726.719089999984</v>
      </c>
      <c r="BO236" s="37"/>
      <c r="BP236" s="27">
        <f>(BO236/12*5*$D236*$G236*$H236*$L236*BP$11)+(BO236/12*4*$E236*$G236*$I236*$L236*BP$12)+(BO236/12*3*$F236*$G236*$I236*$L236*BP$12)</f>
        <v>0</v>
      </c>
      <c r="BQ236" s="27">
        <v>0</v>
      </c>
      <c r="BR236" s="27">
        <f>(BQ236/12*5*$D236*$G236*$H236*$L236*BR$11)+(BQ236/12*4*$E236*$G236*$I236*$L236*BR$12)+(BQ236/12*3*$F236*$G236*$I236*$L236*BR$12)</f>
        <v>0</v>
      </c>
      <c r="BS236" s="27"/>
      <c r="BT236" s="27">
        <f>(BS236/12*5*$D236*$G236*$H236*$K236*BT$11)+(BS236/12*4*$E236*$G236*$I236*$K236*BT$12)+(BS236/12*3*$F236*$G236*$I236*$K236*BT$12)</f>
        <v>0</v>
      </c>
      <c r="BU236" s="27"/>
      <c r="BV236" s="27">
        <f>(BU236/12*5*$D236*$G236*$H236*$K236*BV$11)+(BU236/12*4*$E236*$G236*$I236*$K236*BV$12)+(BU236/12*3*$F236*$G236*$I236*$K236*BV$12)</f>
        <v>0</v>
      </c>
      <c r="BW236" s="27">
        <v>0</v>
      </c>
      <c r="BX236" s="27">
        <f>(BW236/12*5*$D236*$G236*$H236*$L236*BX$11)+(BW236/12*4*$E236*$G236*$I236*$L236*BX$12)+(BW236/12*3*$F236*$G236*$I236*$L236*BX$12)</f>
        <v>0</v>
      </c>
      <c r="BY236" s="27"/>
      <c r="BZ236" s="27">
        <f>(BY236/12*5*$D236*$G236*$H236*$L236*BZ$11)+(BY236/12*4*$E236*$G236*$I236*$L236*BZ$12)+(BY236/12*3*$F236*$G236*$I236*$L236*BZ$12)</f>
        <v>0</v>
      </c>
      <c r="CA236" s="27">
        <v>0</v>
      </c>
      <c r="CB236" s="27">
        <f>(CA236/12*5*$D236*$G236*$H236*$K236*CB$11)+(CA236/12*4*$E236*$G236*$I236*$K236*CB$12)+(CA236/12*3*$F236*$G236*$I236*$K236*CB$12)</f>
        <v>0</v>
      </c>
      <c r="CC236" s="27"/>
      <c r="CD236" s="27">
        <f t="shared" ref="CD236" si="2058">(CC236/12*5*$D236*$G236*$H236*$L236*CD$11)+(CC236/12*4*$E236*$G236*$I236*$L236*CD$12)+(CC236/12*3*$F236*$G236*$I236*$L236*CD$12)</f>
        <v>0</v>
      </c>
      <c r="CE236" s="27">
        <v>0</v>
      </c>
      <c r="CF236" s="27">
        <f>(CE236/12*5*$D236*$G236*$H236*$K236*CF$11)+(CE236/12*4*$E236*$G236*$I236*$K236*CF$12)+(CE236/12*3*$F236*$G236*$I236*$K236*CF$12)</f>
        <v>0</v>
      </c>
      <c r="CG236" s="27"/>
      <c r="CH236" s="27">
        <f>(CG236/12*5*$D236*$G236*$H236*$K236*CH$11)+(CG236/12*4*$E236*$G236*$I236*$K236*CH$12)+(CG236/12*3*$F236*$G236*$I236*$K236*CH$12)</f>
        <v>0</v>
      </c>
      <c r="CI236" s="27"/>
      <c r="CJ236" s="27">
        <f>(CI236/12*5*$D236*$G236*$H236*$K236*CJ$11)+(CI236/12*4*$E236*$G236*$I236*$K236*CJ$12)+(CI236/12*3*$F236*$G236*$I236*$K236*CJ$12)</f>
        <v>0</v>
      </c>
      <c r="CK236" s="27"/>
      <c r="CL236" s="27">
        <f>(CK236/12*5*$D236*$G236*$H236*$K236*CL$11)+(CK236/12*4*$E236*$G236*$I236*$K236*CL$12)+(CK236/12*3*$F236*$G236*$I236*$K236*CL$12)</f>
        <v>0</v>
      </c>
      <c r="CM236" s="27">
        <v>8</v>
      </c>
      <c r="CN236" s="27">
        <f>(CM236/12*5*$D236*$G236*$H236*$L236*CN$11)+(CM236/12*4*$E236*$G236*$I236*$L236*CN$12)+(CM236/12*3*$F236*$G236*$I236*$L236*CN$12)</f>
        <v>176778.65301599997</v>
      </c>
      <c r="CO236" s="27"/>
      <c r="CP236" s="27">
        <f>(CO236/12*5*$D236*$G236*$H236*$L236*CP$11)+(CO236/12*4*$E236*$G236*$I236*$L236*CP$12)+(CO236/12*3*$F236*$G236*$I236*$L236*CP$12)</f>
        <v>0</v>
      </c>
      <c r="CQ236" s="32">
        <v>2</v>
      </c>
      <c r="CR236" s="27">
        <f>(CQ236/12*5*$D236*$G236*$H236*$K236*CR$11)+(CQ236/12*4*$E236*$G236*$I236*$K236*CR$12)+(CQ236/12*3*$F236*$G236*$I236*$K236*CR$12)</f>
        <v>41039.76939999999</v>
      </c>
      <c r="CS236" s="40"/>
      <c r="CT236" s="27">
        <f>(CS236/12*5*$D236*$G236*$H236*$L236*CT$11)+(CS236/12*4*$E236*$G236*$I236*$L236*CT$12)+(CS236/12*3*$F236*$G236*$I236*$L236*CT$12)</f>
        <v>0</v>
      </c>
      <c r="CU236" s="27"/>
      <c r="CV236" s="27">
        <f>(CU236/12*5*$D236*$G236*$H236*$L236*CV$11)+(CU236/12*4*$E236*$G236*$I236*$L236*CV$12)+(CU236/12*3*$F236*$G236*$I236*$L236*CV$12)</f>
        <v>0</v>
      </c>
      <c r="CW236" s="27">
        <v>1</v>
      </c>
      <c r="CX236" s="27">
        <f>(CW236/12*5*$D236*$G236*$H236*$L236*CX$11)+(CW236/12*4*$E236*$G236*$I236*$L236*CX$12)+(CW236/12*3*$F236*$G236*$I236*$L236*CX$12)</f>
        <v>24874.920692999996</v>
      </c>
      <c r="CY236" s="27"/>
      <c r="CZ236" s="27">
        <f>(CY236/12*5*$D236*$G236*$H236*$L236*CZ$11)+(CY236/12*4*$E236*$G236*$I236*$L236*CZ$12)+(CY236/12*3*$F236*$G236*$I236*$L236*CZ$12)</f>
        <v>0</v>
      </c>
      <c r="DA236" s="27">
        <v>2</v>
      </c>
      <c r="DB236" s="27">
        <f>(DA236/12*5*$D236*$G236*$H236*$L236*DB$11)+(DA236/12*4*$E236*$G236*$I236*$L236*DB$12)+(DA236/12*3*$F236*$G236*$I236*$L236*DB$12)</f>
        <v>49749.841385999993</v>
      </c>
      <c r="DC236" s="27"/>
      <c r="DD236" s="27">
        <f>(DC236/12*5*$D236*$G236*$H236*$K236*DD$11)+(DC236/12*4*$E236*$G236*$I236*$K236*DD$12)+(DC236/12*3*$F236*$G236*$I236*$K236*DD$12)</f>
        <v>0</v>
      </c>
      <c r="DE236" s="27">
        <v>2</v>
      </c>
      <c r="DF236" s="27">
        <f>(DE236/12*5*$D236*$G236*$H236*$K236*DF$11)+(DE236/12*4*$E236*$G236*$I236*$K236*DF$12)+(DE236/12*3*$F236*$G236*$I236*$K236*DF$12)</f>
        <v>42262.324509999991</v>
      </c>
      <c r="DG236" s="27"/>
      <c r="DH236" s="27">
        <f>(DG236/12*5*$D236*$G236*$H236*$L236*DH$11)+(DG236/12*4*$E236*$G236*$I236*$L236*DH$12)+(DG236/12*3*$F236*$G236*$I236*$L236*DH$12)</f>
        <v>0</v>
      </c>
      <c r="DI236" s="27"/>
      <c r="DJ236" s="27">
        <f>(DI236/12*5*$D236*$G236*$H236*$L236*DJ$11)+(DI236/12*4*$E236*$G236*$I236*$L236*DJ$12)+(DI236/12*3*$F236*$G236*$I236*$L236*DJ$12)</f>
        <v>0</v>
      </c>
      <c r="DK236" s="27"/>
      <c r="DL236" s="27">
        <f>(DK236/12*5*$D236*$G236*$H236*$M236*DL$11)+(DK236/12*4*$E236*$G236*$I236*$M236*DL$12)+(DK236/12*3*$F236*$G236*$I236*$M236*DL$12)</f>
        <v>0</v>
      </c>
      <c r="DM236" s="27"/>
      <c r="DN236" s="27">
        <f t="shared" ref="DN236:DN238" si="2059">(DM236/12*5*$D236*$G236*$H236*$N236*DN$11)+(DM236/12*4*$E236*$G236*$I236*$N236*DN$12)+(DM236/12*3*$F236*$G236*$I236*$N236*DN$12)</f>
        <v>0</v>
      </c>
      <c r="DO236" s="27"/>
      <c r="DP236" s="27">
        <f t="shared" si="1826"/>
        <v>0</v>
      </c>
      <c r="DQ236" s="27">
        <f t="shared" si="2056"/>
        <v>56</v>
      </c>
      <c r="DR236" s="27">
        <f t="shared" si="2056"/>
        <v>1111531.2077449998</v>
      </c>
      <c r="DS236" s="38">
        <f t="shared" si="2057"/>
        <v>56</v>
      </c>
      <c r="DT236" s="67">
        <f t="shared" si="1829"/>
        <v>1</v>
      </c>
    </row>
    <row r="237" spans="1:124" ht="36" customHeight="1" x14ac:dyDescent="0.25">
      <c r="A237" s="77">
        <v>1</v>
      </c>
      <c r="B237" s="35">
        <v>197</v>
      </c>
      <c r="C237" s="23" t="s">
        <v>362</v>
      </c>
      <c r="D237" s="79">
        <f t="shared" si="1831"/>
        <v>19063</v>
      </c>
      <c r="E237" s="80">
        <v>18530</v>
      </c>
      <c r="F237" s="80">
        <v>18715</v>
      </c>
      <c r="G237" s="36">
        <v>0.72</v>
      </c>
      <c r="H237" s="25">
        <v>1</v>
      </c>
      <c r="I237" s="25">
        <v>1</v>
      </c>
      <c r="J237" s="26"/>
      <c r="K237" s="24">
        <v>1.4</v>
      </c>
      <c r="L237" s="24">
        <v>1.68</v>
      </c>
      <c r="M237" s="24">
        <v>2.23</v>
      </c>
      <c r="N237" s="24">
        <v>2.57</v>
      </c>
      <c r="O237" s="27">
        <v>106</v>
      </c>
      <c r="P237" s="27">
        <f>(O237/12*5*$D237*$G237*$H237*$K237)+(O237/12*4*$E237*$G237*$I237*$K237)+(O237/12*3*$F237*$G237*$I237*$K237)</f>
        <v>2008564.3199999998</v>
      </c>
      <c r="Q237" s="27">
        <v>74</v>
      </c>
      <c r="R237" s="27">
        <f>(Q237/12*5*$D237*$G237*$H237*$K237)+(Q237/12*4*$E237*$G237*$I237*$K237)+(Q237/12*3*$F237*$G237*$I237*$K237)</f>
        <v>1402205.2799999998</v>
      </c>
      <c r="S237" s="27">
        <v>0</v>
      </c>
      <c r="T237" s="27">
        <f>(S237/12*5*$D237*$G237*$H237*$K237)+(S237/12*4*$E237*$G237*$I237*$K237)+(S237/12*3*$F237*$G237*$I237*$K237)</f>
        <v>0</v>
      </c>
      <c r="U237" s="27"/>
      <c r="V237" s="27">
        <f>(U237/12*5*$D237*$G237*$H237*$K237)+(U237/12*4*$E237*$G237*$I237*$K237)+(U237/12*3*$F237*$G237*$I237*$K237)</f>
        <v>0</v>
      </c>
      <c r="W237" s="27">
        <v>0</v>
      </c>
      <c r="X237" s="27">
        <f>(W237/12*5*$D237*$G237*$H237*$K237)+(W237/12*4*$E237*$G237*$I237*$K237)+(W237/12*3*$F237*$G237*$I237*$K237)</f>
        <v>0</v>
      </c>
      <c r="Y237" s="27">
        <v>30</v>
      </c>
      <c r="Z237" s="27">
        <f>(Y237/12*5*$D237*$G237*$H237*$K237)+(Y237/12*4*$E237*$G237*$I237*$K237)+(Y237/12*3*$F237*$G237*$I237*$K237)</f>
        <v>568461.6</v>
      </c>
      <c r="AA237" s="27">
        <v>0</v>
      </c>
      <c r="AB237" s="27">
        <f>(AA237/12*5*$D237*$G237*$H237*$K237)+(AA237/12*4*$E237*$G237*$I237*$K237)+(AA237/12*3*$F237*$G237*$I237*$K237)</f>
        <v>0</v>
      </c>
      <c r="AC237" s="27">
        <v>0</v>
      </c>
      <c r="AD237" s="27">
        <f>(AC237/12*5*$D237*$G237*$H237*$K237)+(AC237/12*4*$E237*$G237*$I237*$K237)+(AC237/12*3*$F237*$G237*$I237*$K237)</f>
        <v>0</v>
      </c>
      <c r="AE237" s="27">
        <v>0</v>
      </c>
      <c r="AF237" s="27">
        <f>(AE237/12*5*$D237*$G237*$H237*$K237)+(AE237/12*4*$E237*$G237*$I237*$K237)+(AE237/12*3*$F237*$G237*$I237*$K237)</f>
        <v>0</v>
      </c>
      <c r="AG237" s="27">
        <v>4</v>
      </c>
      <c r="AH237" s="27">
        <f>(AG237/12*5*$D237*$G237*$H237*$K237)+(AG237/12*4*$E237*$G237*$I237*$K237)+(AG237/12*3*$F237*$G237*$I237*$K237)</f>
        <v>75794.87999999999</v>
      </c>
      <c r="AI237" s="27"/>
      <c r="AJ237" s="27">
        <f>(AI237/12*5*$D237*$G237*$H237*$K237)+(AI237/12*4*$E237*$G237*$I237*$K237)+(AI237/12*3*$F237*$G237*$I237*$K237)</f>
        <v>0</v>
      </c>
      <c r="AK237" s="27"/>
      <c r="AL237" s="27">
        <f>(AK237/12*5*$D237*$G237*$H237*$K237)+(AK237/12*4*$E237*$G237*$I237*$K237)+(AK237/12*3*$F237*$G237*$I237*$K237)</f>
        <v>0</v>
      </c>
      <c r="AM237" s="30">
        <v>0</v>
      </c>
      <c r="AN237" s="27">
        <f>(AM237/12*5*$D237*$G237*$H237*$K237)+(AM237/12*4*$E237*$G237*$I237*$K237)+(AM237/12*3*$F237*$G237*$I237*$K237)</f>
        <v>0</v>
      </c>
      <c r="AO237" s="31">
        <v>139</v>
      </c>
      <c r="AP237" s="27">
        <f>(AO237/12*5*$D237*$G237*$H237*$L237)+(AO237/12*4*$E237*$G237*$I237*$L237)+(AO237/12*3*$F237*$G237*$I237*$L237)</f>
        <v>3160646.4960000003</v>
      </c>
      <c r="AQ237" s="27">
        <v>10</v>
      </c>
      <c r="AR237" s="27">
        <f>(AQ237/12*5*$D237*$G237*$H237*$L237)+(AQ237/12*4*$E237*$G237*$I237*$L237)+(AQ237/12*3*$F237*$G237*$I237*$L237)</f>
        <v>227384.63999999998</v>
      </c>
      <c r="AS237" s="27">
        <v>95</v>
      </c>
      <c r="AT237" s="27">
        <f>(AS237/12*5*$D237*$G237*$H237*$L237)+(AS237/12*4*$E237*$G237*$I237*$L237)+(AS237/12*3*$F237*$G237*$I237*$L237)</f>
        <v>2160154.08</v>
      </c>
      <c r="AU237" s="27">
        <v>0</v>
      </c>
      <c r="AV237" s="27">
        <f>(AU237/12*5*$D237*$G237*$H237*$L237)+(AU237/12*4*$E237*$G237*$I237*$L237)+(AU237/12*3*$F237*$G237*$I237*$L237)</f>
        <v>0</v>
      </c>
      <c r="AW237" s="27"/>
      <c r="AX237" s="27">
        <f>(AW237/12*5*$D237*$G237*$H237*$K237)+(AW237/12*4*$E237*$G237*$I237*$K237)+(AW237/12*3*$F237*$G237*$I237*$K237)</f>
        <v>0</v>
      </c>
      <c r="AY237" s="27"/>
      <c r="AZ237" s="27">
        <f>(AY237/12*5*$D237*$G237*$H237*$K237)+(AY237/12*4*$E237*$G237*$I237*$K237)+(AY237/12*3*$F237*$G237*$I237*$K237)</f>
        <v>0</v>
      </c>
      <c r="BA237" s="27">
        <v>7</v>
      </c>
      <c r="BB237" s="27">
        <f>(BA237/12*5*$D237*$G237*$H237*$L237)+(BA237/12*4*$E237*$G237*$I237*$L237)+(BA237/12*3*$F237*$G237*$I237*$L237)</f>
        <v>159169.24799999999</v>
      </c>
      <c r="BC237" s="27">
        <v>0</v>
      </c>
      <c r="BD237" s="27">
        <f>(BC237/12*5*$D237*$G237*$H237*$K237)+(BC237/12*4*$E237*$G237*$I237*$K237)+(BC237/12*3*$F237*$G237*$I237*$K237)</f>
        <v>0</v>
      </c>
      <c r="BE237" s="27">
        <v>0</v>
      </c>
      <c r="BF237" s="27">
        <f>(BE237/12*5*$D237*$G237*$H237*$K237)+(BE237/12*4*$E237*$G237*$I237*$K237)+(BE237/12*3*$F237*$G237*$I237*$K237)</f>
        <v>0</v>
      </c>
      <c r="BG237" s="27">
        <v>0</v>
      </c>
      <c r="BH237" s="27">
        <f>(BG237/12*5*$D237*$G237*$H237*$K237)+(BG237/12*4*$E237*$G237*$I237*$K237)+(BG237/12*3*$F237*$G237*$I237*$K237)</f>
        <v>0</v>
      </c>
      <c r="BI237" s="27">
        <v>0</v>
      </c>
      <c r="BJ237" s="27">
        <f>(BI237/12*5*$D237*$G237*$H237*$L237)+(BI237/12*4*$E237*$G237*$I237*$L237)+(BI237/12*3*$F237*$G237*$I237*$L237)</f>
        <v>0</v>
      </c>
      <c r="BK237" s="27">
        <v>50</v>
      </c>
      <c r="BL237" s="27">
        <f>(BK237/12*5*$D237*$G237*$H237*$K237)+(BK237/12*4*$E237*$G237*$I237*$K237)+(BK237/12*3*$F237*$G237*$I237*$K237)</f>
        <v>947436</v>
      </c>
      <c r="BM237" s="27">
        <v>137</v>
      </c>
      <c r="BN237" s="27">
        <f>(BM237/12*5*$D237*$G237*$H237*$K237)+(BM237/12*4*$E237*$G237*$I237*$K237)+(BM237/12*3*$F237*$G237*$I237*$K237)</f>
        <v>2595974.6399999997</v>
      </c>
      <c r="BO237" s="37"/>
      <c r="BP237" s="27">
        <f>(BO237/12*5*$D237*$G237*$H237*$L237)+(BO237/12*4*$E237*$G237*$I237*$L237)+(BO237/12*3*$F237*$G237*$I237*$L237)</f>
        <v>0</v>
      </c>
      <c r="BQ237" s="27">
        <v>15</v>
      </c>
      <c r="BR237" s="27">
        <f>(BQ237/12*5*$D237*$G237*$H237*$L237)+(BQ237/12*4*$E237*$G237*$I237*$L237)+(BQ237/12*3*$F237*$G237*$I237*$L237)</f>
        <v>341076.95999999996</v>
      </c>
      <c r="BS237" s="27">
        <v>10</v>
      </c>
      <c r="BT237" s="27">
        <f>(BS237/12*5*$D237*$G237*$H237*$K237)+(BS237/12*4*$E237*$G237*$I237*$K237)+(BS237/12*3*$F237*$G237*$I237*$K237)</f>
        <v>189487.19999999998</v>
      </c>
      <c r="BU237" s="27">
        <v>9</v>
      </c>
      <c r="BV237" s="27">
        <f>(BU237/12*5*$D237*$G237*$H237*$K237)+(BU237/12*4*$E237*$G237*$I237*$K237)+(BU237/12*3*$F237*$G237*$I237*$K237)</f>
        <v>170538.47999999998</v>
      </c>
      <c r="BW237" s="27">
        <v>0</v>
      </c>
      <c r="BX237" s="27">
        <f>(BW237/12*5*$D237*$G237*$H237*$L237)+(BW237/12*4*$E237*$G237*$I237*$L237)+(BW237/12*3*$F237*$G237*$I237*$L237)</f>
        <v>0</v>
      </c>
      <c r="BY237" s="27"/>
      <c r="BZ237" s="27">
        <f>(BY237/12*5*$D237*$G237*$H237*$L237)+(BY237/12*4*$E237*$G237*$I237*$L237)+(BY237/12*3*$F237*$G237*$I237*$L237)</f>
        <v>0</v>
      </c>
      <c r="CA237" s="27">
        <v>6</v>
      </c>
      <c r="CB237" s="27">
        <f>(CA237/12*5*$D237*$G237*$H237*$K237)+(CA237/12*4*$E237*$G237*$I237*$K237)+(CA237/12*3*$F237*$G237*$I237*$K237)</f>
        <v>113692.31999999999</v>
      </c>
      <c r="CC237" s="27">
        <v>7</v>
      </c>
      <c r="CD237" s="27">
        <f>(CC237/12*5*$D237*$G237*$H237*$L237)+(CC237/12*4*$E237*$G237*$I237*$L237)+(CC237/12*3*$F237*$G237*$I237*$L237)</f>
        <v>159169.24799999999</v>
      </c>
      <c r="CE237" s="27">
        <v>0</v>
      </c>
      <c r="CF237" s="27">
        <f>(CE237/12*5*$D237*$G237*$H237*$K237)+(CE237/12*4*$E237*$G237*$I237*$K237)+(CE237/12*3*$F237*$G237*$I237*$K237)</f>
        <v>0</v>
      </c>
      <c r="CG237" s="27">
        <v>2</v>
      </c>
      <c r="CH237" s="27">
        <f>(CG237/12*5*$D237*$G237*$H237*$K237)+(CG237/12*4*$E237*$G237*$I237*$K237)+(CG237/12*3*$F237*$G237*$I237*$K237)</f>
        <v>37897.439999999995</v>
      </c>
      <c r="CI237" s="27">
        <v>17</v>
      </c>
      <c r="CJ237" s="27">
        <f>(CI237/12*5*$D237*$G237*$H237*$K237)+(CI237/12*4*$E237*$G237*$I237*$K237)+(CI237/12*3*$F237*$G237*$I237*$K237)</f>
        <v>322128.24</v>
      </c>
      <c r="CK237" s="27">
        <v>64</v>
      </c>
      <c r="CL237" s="27">
        <f>(CK237/12*5*$D237*$G237*$H237*$K237)+(CK237/12*4*$E237*$G237*$I237*$K237)+(CK237/12*3*$F237*$G237*$I237*$K237)</f>
        <v>1212718.0799999998</v>
      </c>
      <c r="CM237" s="27">
        <v>190</v>
      </c>
      <c r="CN237" s="27">
        <f>(CM237/12*5*$D237*$G237*$H237*$L237)+(CM237/12*4*$E237*$G237*$I237*$L237)+(CM237/12*3*$F237*$G237*$I237*$L237)</f>
        <v>4320308.16</v>
      </c>
      <c r="CO237" s="27">
        <v>33</v>
      </c>
      <c r="CP237" s="27">
        <f>(CO237/12*5*$D237*$G237*$H237*$L237)+(CO237/12*4*$E237*$G237*$I237*$L237)+(CO237/12*3*$F237*$G237*$I237*$L237)</f>
        <v>750369.31199999992</v>
      </c>
      <c r="CQ237" s="32">
        <v>24</v>
      </c>
      <c r="CR237" s="27">
        <f>(CQ237/12*5*$D237*$G237*$H237*$K237)+(CQ237/12*4*$E237*$G237*$I237*$K237)+(CQ237/12*3*$F237*$G237*$I237*$K237)</f>
        <v>454769.27999999997</v>
      </c>
      <c r="CS237" s="40">
        <v>53</v>
      </c>
      <c r="CT237" s="27">
        <f>(CS237/12*5*$D237*$G237*$H237*$L237)+(CS237/12*4*$E237*$G237*$I237*$L237)+(CS237/12*3*$F237*$G237*$I237*$L237)</f>
        <v>1205138.5919999999</v>
      </c>
      <c r="CU237" s="27">
        <v>30</v>
      </c>
      <c r="CV237" s="27">
        <f>(CU237/12*5*$D237*$G237*$H237*$L237)+(CU237/12*4*$E237*$G237*$I237*$L237)+(CU237/12*3*$F237*$G237*$I237*$L237)</f>
        <v>682153.91999999993</v>
      </c>
      <c r="CW237" s="27">
        <v>30</v>
      </c>
      <c r="CX237" s="27">
        <f>(CW237/12*5*$D237*$G237*$H237*$L237)+(CW237/12*4*$E237*$G237*$I237*$L237)+(CW237/12*3*$F237*$G237*$I237*$L237)</f>
        <v>682153.91999999993</v>
      </c>
      <c r="CY237" s="27">
        <v>42</v>
      </c>
      <c r="CZ237" s="27">
        <f>(CY237/12*5*$D237*$G237*$H237*$L237)+(CY237/12*4*$E237*$G237*$I237*$L237)+(CY237/12*3*$F237*$G237*$I237*$L237)</f>
        <v>955015.4879999999</v>
      </c>
      <c r="DA237" s="27">
        <v>90</v>
      </c>
      <c r="DB237" s="27">
        <f>(DA237/12*5*$D237*$G237*$H237*$L237)+(DA237/12*4*$E237*$G237*$I237*$L237)+(DA237/12*3*$F237*$G237*$I237*$L237)</f>
        <v>2046461.7599999998</v>
      </c>
      <c r="DC237" s="27">
        <v>45</v>
      </c>
      <c r="DD237" s="27">
        <f>(DC237/12*5*$D237*$G237*$H237*$K237)+(DC237/12*4*$E237*$G237*$I237*$K237)+(DC237/12*3*$F237*$G237*$I237*$K237)</f>
        <v>852692.39999999991</v>
      </c>
      <c r="DE237" s="27">
        <v>69</v>
      </c>
      <c r="DF237" s="27">
        <f>(DE237/12*5*$D237*$G237*$H237*$K237)+(DE237/12*4*$E237*$G237*$I237*$K237)+(DE237/12*3*$F237*$G237*$I237*$K237)</f>
        <v>1307461.6799999997</v>
      </c>
      <c r="DG237" s="27"/>
      <c r="DH237" s="27">
        <f>(DG237/12*5*$D237*$G237*$H237*$L237)+(DG237/12*4*$E237*$G237*$I237*$L237)+(DG237/12*3*$F237*$G237*$I237*$L237)</f>
        <v>0</v>
      </c>
      <c r="DI237" s="27">
        <v>27</v>
      </c>
      <c r="DJ237" s="27">
        <f>(DI237/12*5*$D237*$G237*$H237*$L237)+(DI237/12*4*$E237*$G237*$I237*$L237)+(DI237/12*3*$F237*$G237*$I237*$L237)</f>
        <v>613938.52799999993</v>
      </c>
      <c r="DK237" s="27">
        <v>20</v>
      </c>
      <c r="DL237" s="27">
        <f>(DK237/12*5*$D237*$G237*$H237*$M237)+(DK237/12*4*$E237*$G237*$I237*$M237)+(DK237/12*3*$F237*$G237*$I237*$M237)</f>
        <v>603652.07999999996</v>
      </c>
      <c r="DM237" s="27">
        <v>31</v>
      </c>
      <c r="DN237" s="27">
        <f>(DM237/12*5*$D237*$G237*$H237*$N237)+(DM237/12*4*$E237*$G237*$I237*$N237)+(DM237/12*3*$F237*$G237*$I237*$N237)</f>
        <v>1078317.5159999998</v>
      </c>
      <c r="DO237" s="27"/>
      <c r="DP237" s="27">
        <f>(DO237*$D237*$G237*$H237*$L237)</f>
        <v>0</v>
      </c>
      <c r="DQ237" s="27">
        <f t="shared" si="2056"/>
        <v>1466</v>
      </c>
      <c r="DR237" s="27">
        <f t="shared" si="2056"/>
        <v>31404931.787999995</v>
      </c>
      <c r="DS237" s="38">
        <f t="shared" si="2057"/>
        <v>1466</v>
      </c>
      <c r="DT237" s="67">
        <f t="shared" si="1829"/>
        <v>1</v>
      </c>
    </row>
    <row r="238" spans="1:124" ht="30" customHeight="1" x14ac:dyDescent="0.25">
      <c r="A238" s="77"/>
      <c r="B238" s="35">
        <v>198</v>
      </c>
      <c r="C238" s="23" t="s">
        <v>363</v>
      </c>
      <c r="D238" s="79">
        <f t="shared" si="1831"/>
        <v>19063</v>
      </c>
      <c r="E238" s="80">
        <v>18530</v>
      </c>
      <c r="F238" s="80">
        <v>18715</v>
      </c>
      <c r="G238" s="36">
        <v>0.59</v>
      </c>
      <c r="H238" s="25">
        <v>1</v>
      </c>
      <c r="I238" s="25">
        <v>1</v>
      </c>
      <c r="J238" s="26"/>
      <c r="K238" s="24">
        <v>1.4</v>
      </c>
      <c r="L238" s="24">
        <v>1.68</v>
      </c>
      <c r="M238" s="24">
        <v>2.23</v>
      </c>
      <c r="N238" s="24">
        <v>2.57</v>
      </c>
      <c r="O238" s="27">
        <v>129</v>
      </c>
      <c r="P238" s="27">
        <f>(O238/12*5*$D238*$G238*$H238*$K238*P$11)+(O238/12*4*$E238*$G238*$I238*$K238*P$12)+(O238/12*3*$F238*$G238*$I238*$K238*P$12)</f>
        <v>2127169.9121749997</v>
      </c>
      <c r="Q238" s="27">
        <v>120</v>
      </c>
      <c r="R238" s="27">
        <f>(Q238/12*5*$D238*$G238*$H238*$K238*R$11)+(Q238/12*4*$E238*$G238*$I238*$K238*R$12)+(Q238/12*3*$F238*$G238*$I238*$K238*R$12)</f>
        <v>1978762.7089999998</v>
      </c>
      <c r="S238" s="27">
        <v>0</v>
      </c>
      <c r="T238" s="27">
        <f>(S238/12*5*$D238*$G238*$H238*$K238*T$11)+(S238/12*4*$E238*$G238*$I238*$K238*T$12)+(S238/12*3*$F238*$G238*$I238*$K238*T$12)</f>
        <v>0</v>
      </c>
      <c r="U238" s="27"/>
      <c r="V238" s="27">
        <f>(U238/12*5*$D238*$G238*$H238*$K238*V$11)+(U238/12*4*$E238*$G238*$I238*$K238*V$12)+(U238/12*3*$F238*$G238*$I238*$K238*V$12)</f>
        <v>0</v>
      </c>
      <c r="W238" s="27">
        <v>0</v>
      </c>
      <c r="X238" s="27">
        <f>(W238/12*5*$D238*$G238*$H238*$K238*X$11)+(W238/12*4*$E238*$G238*$I238*$K238*X$12)+(W238/12*3*$F238*$G238*$I238*$K238*X$12)</f>
        <v>0</v>
      </c>
      <c r="Y238" s="27">
        <v>60</v>
      </c>
      <c r="Z238" s="27">
        <f>(Y238/12*5*$D238*$G238*$H238*$K238*Z$11)+(Y238/12*4*$E238*$G238*$I238*$K238*Z$12)+(Y238/12*3*$F238*$G238*$I238*$K238*Z$12)</f>
        <v>989381.3544999999</v>
      </c>
      <c r="AA238" s="27">
        <v>0</v>
      </c>
      <c r="AB238" s="27">
        <f>(AA238/12*5*$D238*$G238*$H238*$K238*AB$11)+(AA238/12*4*$E238*$G238*$I238*$K238*AB$12)+(AA238/12*3*$F238*$G238*$I238*$K238*AB$12)</f>
        <v>0</v>
      </c>
      <c r="AC238" s="27">
        <v>0</v>
      </c>
      <c r="AD238" s="27">
        <f>(AC238/12*5*$D238*$G238*$H238*$K238*AD$11)+(AC238/12*4*$E238*$G238*$I238*$K238*AD$12)+(AC238/12*3*$F238*$G238*$I238*$K238*AD$12)</f>
        <v>0</v>
      </c>
      <c r="AE238" s="27">
        <v>0</v>
      </c>
      <c r="AF238" s="27">
        <f>(AE238/12*5*$D238*$G238*$H238*$K238*AF$11)+(AE238/12*4*$E238*$G238*$I238*$K238*AF$12)+(AE238/12*3*$F238*$G238*$I238*$K238*AF$12)</f>
        <v>0</v>
      </c>
      <c r="AG238" s="27">
        <v>0</v>
      </c>
      <c r="AH238" s="27">
        <f>(AG238/12*5*$D238*$G238*$H238*$K238*AH$11)+(AG238/12*4*$E238*$G238*$I238*$K238*AH$12)+(AG238/12*3*$F238*$G238*$I238*$K238*AH$12)</f>
        <v>0</v>
      </c>
      <c r="AI238" s="27">
        <v>6</v>
      </c>
      <c r="AJ238" s="27">
        <f>(AI238/12*5*$D238*$G238*$H238*$K238*AJ$11)+(AI238/12*4*$E238*$G238*$I238*$K238*AJ$12)+(AI238/12*3*$F238*$G238*$I238*$K238*AJ$12)</f>
        <v>84241.736949999991</v>
      </c>
      <c r="AK238" s="27"/>
      <c r="AL238" s="27">
        <f>(AK238/12*5*$D238*$G238*$H238*$K238*AL$11)+(AK238/12*4*$E238*$G238*$I238*$K238*AL$12)+(AK238/12*3*$F238*$G238*$I238*$K238*AL$12)</f>
        <v>0</v>
      </c>
      <c r="AM238" s="30">
        <v>0</v>
      </c>
      <c r="AN238" s="27">
        <f>(AM238/12*5*$D238*$G238*$H238*$K238*AN$11)+(AM238/12*4*$E238*$G238*$I238*$K238*AN$12)+(AM238/12*3*$F238*$G238*$I238*$K238*AN$12)</f>
        <v>0</v>
      </c>
      <c r="AO238" s="31">
        <v>103</v>
      </c>
      <c r="AP238" s="27">
        <f>(AO238/12*5*$D238*$G238*$H238*$L238*AP$11)+(AO238/12*4*$E238*$G238*$I238*$L238*AP$12)+(AO238/12*3*$F238*$G238*$I238*$L238*AP$12)</f>
        <v>1963195.7791880001</v>
      </c>
      <c r="AQ238" s="27">
        <v>1</v>
      </c>
      <c r="AR238" s="27">
        <f>(AQ238/12*5*$D238*$G238*$H238*$L238*AR$11)+(AQ238/12*4*$E238*$G238*$I238*$L238*AR$12)+(AQ238/12*3*$F238*$G238*$I238*$L238*AR$12)</f>
        <v>16848.347389999995</v>
      </c>
      <c r="AS238" s="27">
        <v>146</v>
      </c>
      <c r="AT238" s="27">
        <f>(AS238/12*5*$D238*$G238*$H238*$L238*AT$11)+(AS238/12*4*$E238*$G238*$I238*$L238*AT$12)+(AS238/12*3*$F238*$G238*$I238*$L238*AT$13)</f>
        <v>2782782.3666159995</v>
      </c>
      <c r="AU238" s="27">
        <v>0</v>
      </c>
      <c r="AV238" s="27">
        <f>(AU238/12*5*$D238*$G238*$H238*$L238*AV$11)+(AU238/12*4*$E238*$G238*$I238*$L238*AV$12)+(AU238/12*3*$F238*$G238*$I238*$L238*AV$12)</f>
        <v>0</v>
      </c>
      <c r="AW238" s="27"/>
      <c r="AX238" s="27">
        <f>(AW238/12*5*$D238*$G238*$H238*$K238*AX$11)+(AW238/12*4*$E238*$G238*$I238*$K238*AX$12)+(AW238/12*3*$F238*$G238*$I238*$K238*AX$12)</f>
        <v>0</v>
      </c>
      <c r="AY238" s="27"/>
      <c r="AZ238" s="27">
        <f>(AY238/12*5*$D238*$G238*$H238*$K238*AZ$11)+(AY238/12*4*$E238*$G238*$I238*$K238*AZ$12)+(AY238/12*3*$F238*$G238*$I238*$K238*AZ$12)</f>
        <v>0</v>
      </c>
      <c r="BA238" s="27">
        <v>7</v>
      </c>
      <c r="BB238" s="27">
        <f>(BA238/12*5*$D238*$G238*$H238*$L238*BB$11)+(BA238/12*4*$E238*$G238*$I238*$L238*BB$12)+(BA238/12*3*$F238*$G238*$I238*$L238*BB$12)</f>
        <v>129778.20422</v>
      </c>
      <c r="BC238" s="27">
        <v>0</v>
      </c>
      <c r="BD238" s="27">
        <f>(BC238/12*5*$D238*$G238*$H238*$K238*BD$11)+(BC238/12*4*$E238*$G238*$I238*$K238*BD$12)+(BC238/12*3*$F238*$G238*$I238*$K238*BD$12)</f>
        <v>0</v>
      </c>
      <c r="BE238" s="27">
        <v>0</v>
      </c>
      <c r="BF238" s="27">
        <f>(BE238/12*5*$D238*$G238*$H238*$K238*BF$11)+(BE238/12*4*$E238*$G238*$I238*$K238*BF$12)+(BE238/12*3*$F238*$G238*$I238*$K238*BF$12)</f>
        <v>0</v>
      </c>
      <c r="BG238" s="27">
        <v>0</v>
      </c>
      <c r="BH238" s="27">
        <f>(BG238/12*5*$D238*$G238*$H238*$K238*BH$11)+(BG238/12*4*$E238*$G238*$I238*$K238*BH$12)+(BG238/12*3*$F238*$G238*$I238*$K238*BH$12)</f>
        <v>0</v>
      </c>
      <c r="BI238" s="27">
        <v>0</v>
      </c>
      <c r="BJ238" s="27">
        <f>(BI238/12*5*$D238*$G238*$H238*$L238*BJ$11)+(BI238/12*4*$E238*$G238*$I238*$L238*BJ$12)+(BI238/12*3*$F238*$G238*$I238*$L238*BJ$12)</f>
        <v>0</v>
      </c>
      <c r="BK238" s="27">
        <v>300</v>
      </c>
      <c r="BL238" s="27">
        <f>(BK238/12*5*$D238*$G238*$H238*$K238*BL$11)+(BK238/12*4*$E238*$G238*$I238*$K238*BL$12)+(BK238/12*3*$F238*$G238*$I238*$K238*BL$12)</f>
        <v>4980367.1032499997</v>
      </c>
      <c r="BM238" s="27">
        <v>158</v>
      </c>
      <c r="BN238" s="27">
        <f>(BM238/12*5*$D238*$G238*$H238*$K238*BN$11)+(BM238/12*4*$E238*$G238*$I238*$K238*BN$12)+(BM238/12*3*$F238*$G238*$I238*$K238*BN$13)</f>
        <v>2509586.8374733329</v>
      </c>
      <c r="BO238" s="37"/>
      <c r="BP238" s="27">
        <f>(BO238/12*5*$D238*$G238*$H238*$L238*BP$11)+(BO238/12*4*$E238*$G238*$I238*$L238*BP$12)+(BO238/12*3*$F238*$G238*$I238*$L238*BP$12)</f>
        <v>0</v>
      </c>
      <c r="BQ238" s="27">
        <v>0</v>
      </c>
      <c r="BR238" s="27">
        <f>(BQ238/12*5*$D238*$G238*$H238*$L238*BR$11)+(BQ238/12*4*$E238*$G238*$I238*$L238*BR$12)+(BQ238/12*3*$F238*$G238*$I238*$L238*BR$12)</f>
        <v>0</v>
      </c>
      <c r="BS238" s="27">
        <v>0</v>
      </c>
      <c r="BT238" s="27">
        <f>(BS238/12*5*$D238*$G238*$H238*$K238*BT$11)+(BS238/12*4*$E238*$G238*$I238*$K238*BT$12)+(BS238/12*3*$F238*$G238*$I238*$K238*BT$12)</f>
        <v>0</v>
      </c>
      <c r="BU238" s="27">
        <v>12</v>
      </c>
      <c r="BV238" s="27">
        <f>(BU238/12*5*$D238*$G238*$H238*$K238*BV$11)+(BU238/12*4*$E238*$G238*$I238*$K238*BV$12)+(BU238/12*3*$F238*$G238*$I238*$K238*BV$12)</f>
        <v>140492.12631999998</v>
      </c>
      <c r="BW238" s="27">
        <v>0</v>
      </c>
      <c r="BX238" s="27">
        <f>(BW238/12*5*$D238*$G238*$H238*$L238*BX$11)+(BW238/12*4*$E238*$G238*$I238*$L238*BX$12)+(BW238/12*3*$F238*$G238*$I238*$L238*BX$12)</f>
        <v>0</v>
      </c>
      <c r="BY238" s="27"/>
      <c r="BZ238" s="27">
        <f>(BY238/12*5*$D238*$G238*$H238*$L238*BZ$11)+(BY238/12*4*$E238*$G238*$I238*$L238*BZ$12)+(BY238/12*3*$F238*$G238*$I238*$L238*BZ$12)</f>
        <v>0</v>
      </c>
      <c r="CA238" s="27">
        <v>0</v>
      </c>
      <c r="CB238" s="27">
        <f>(CA238/12*5*$D238*$G238*$H238*$K238*CB$11)+(CA238/12*4*$E238*$G238*$I238*$K238*CB$12)+(CA238/12*3*$F238*$G238*$I238*$K238*CB$12)</f>
        <v>0</v>
      </c>
      <c r="CC238" s="27"/>
      <c r="CD238" s="27">
        <f t="shared" ref="CD238" si="2060">(CC238/12*5*$D238*$G238*$H238*$L238*CD$11)+(CC238/12*4*$E238*$G238*$I238*$L238*CD$12)+(CC238/12*3*$F238*$G238*$I238*$L238*CD$12)</f>
        <v>0</v>
      </c>
      <c r="CE238" s="27">
        <v>0</v>
      </c>
      <c r="CF238" s="27">
        <f>(CE238/12*5*$D238*$G238*$H238*$K238*CF$11)+(CE238/12*4*$E238*$G238*$I238*$K238*CF$12)+(CE238/12*3*$F238*$G238*$I238*$K238*CF$12)</f>
        <v>0</v>
      </c>
      <c r="CG238" s="27"/>
      <c r="CH238" s="27">
        <f>(CG238/12*5*$D238*$G238*$H238*$K238*CH$11)+(CG238/12*4*$E238*$G238*$I238*$K238*CH$12)+(CG238/12*3*$F238*$G238*$I238*$K238*CH$12)</f>
        <v>0</v>
      </c>
      <c r="CI238" s="27"/>
      <c r="CJ238" s="27">
        <f>(CI238/12*5*$D238*$G238*$H238*$K238*CJ$11)+(CI238/12*4*$E238*$G238*$I238*$K238*CJ$12)+(CI238/12*3*$F238*$G238*$I238*$K238*CJ$12)</f>
        <v>0</v>
      </c>
      <c r="CK238" s="27">
        <v>20</v>
      </c>
      <c r="CL238" s="27">
        <f>(CK238/12*5*$D238*$G238*$H238*$K238*CL$11)+(CK238/12*4*$E238*$G238*$I238*$K238*CL$12)+(CK238/12*3*$F238*$G238*$I238*$K238*CL$12)</f>
        <v>308995.72433333332</v>
      </c>
      <c r="CM238" s="27">
        <v>99</v>
      </c>
      <c r="CN238" s="27">
        <f>(CM238/12*5*$D238*$G238*$H238*$L238*CN$11)+(CM238/12*4*$E238*$G238*$I238*$L238*CN$12)+(CM238/12*3*$F238*$G238*$I238*$L238*CN$12)</f>
        <v>1870587.1599029999</v>
      </c>
      <c r="CO238" s="27">
        <v>47</v>
      </c>
      <c r="CP238" s="27">
        <f>(CO238/12*5*$D238*$G238*$H238*$L238*CP$11)+(CO238/12*4*$E238*$G238*$I238*$L238*CP$12)+(CO238/12*3*$F238*$G238*$I238*$L238*CP$12)</f>
        <v>1020923.4278669998</v>
      </c>
      <c r="CQ238" s="32">
        <v>11</v>
      </c>
      <c r="CR238" s="27">
        <f>(CQ238/12*5*$D238*$G238*$H238*$K238*CR$11)+(CQ238/12*4*$E238*$G238*$I238*$K238*CR$12)+(CQ238/12*3*$F238*$G238*$I238*$K238*CR$12)</f>
        <v>193005.87203333329</v>
      </c>
      <c r="CS238" s="40">
        <v>48</v>
      </c>
      <c r="CT238" s="27">
        <f>(CS238/12*5*$D238*$G238*$H238*$L238*CT$11)+(CS238/12*4*$E238*$G238*$I238*$L238*CT$12)+(CS238/12*3*$F238*$G238*$I238*$L238*CT$12)</f>
        <v>1019063.7421439999</v>
      </c>
      <c r="CU238" s="27">
        <v>20</v>
      </c>
      <c r="CV238" s="27">
        <f>(CU238/12*5*$D238*$G238*$H238*$L238*CV$11)+(CU238/12*4*$E238*$G238*$I238*$L238*CV$12)+(CU238/12*3*$F238*$G238*$I238*$L238*CV$12)</f>
        <v>369088.86532000004</v>
      </c>
      <c r="CW238" s="27">
        <v>24</v>
      </c>
      <c r="CX238" s="27">
        <f>(CW238/12*5*$D238*$G238*$H238*$L238*CX$11)+(CW238/12*4*$E238*$G238*$I238*$L238*CX$12)+(CW238/12*3*$F238*$G238*$I238*$L238*CX$12)</f>
        <v>510476.63335199992</v>
      </c>
      <c r="CY238" s="27">
        <v>80</v>
      </c>
      <c r="CZ238" s="27">
        <f>(CY238/12*5*$D238*$G238*$H238*$L238*CZ$11)+(CY238/12*4*$E238*$G238*$I238*$L238*CZ$12)+(CY238/12*3*$F238*$G238*$I238*$L238*CZ$12)</f>
        <v>1698439.57024</v>
      </c>
      <c r="DA238" s="27">
        <v>27</v>
      </c>
      <c r="DB238" s="27">
        <f>(DA238/12*5*$D238*$G238*$H238*$L238*DB$11)+(DA238/12*4*$E238*$G238*$I238*$L238*DB$12)+(DA238/12*3*$F238*$G238*$I238*$L238*DB$12)</f>
        <v>574286.21252099995</v>
      </c>
      <c r="DC238" s="27">
        <v>51</v>
      </c>
      <c r="DD238" s="27">
        <f>(DC238/12*5*$D238*$G238*$H238*$K238*DD$11)+(DC238/12*4*$E238*$G238*$I238*$K238*DD$12)+(DC238/12*3*$F238*$G238*$I238*$K238*DD$12)</f>
        <v>894845.40669999993</v>
      </c>
      <c r="DE238" s="27">
        <v>20</v>
      </c>
      <c r="DF238" s="27">
        <f>(DE238/12*5*$D238*$G238*$H238*$K238*DF$11)+(DE238/12*4*$E238*$G238*$I238*$K238*DF$12)+(DE238/12*3*$F238*$G238*$I238*$K238*DF$12)</f>
        <v>361373.49943333335</v>
      </c>
      <c r="DG238" s="27"/>
      <c r="DH238" s="27">
        <f>(DG238/12*5*$D238*$G238*$H238*$L238*DH$11)+(DG238/12*4*$E238*$G238*$I238*$L238*DH$12)+(DG238/12*3*$F238*$G238*$I238*$L238*DH$12)</f>
        <v>0</v>
      </c>
      <c r="DI238" s="27">
        <v>40</v>
      </c>
      <c r="DJ238" s="27">
        <f>(DI238/12*5*$D238*$G238*$H238*$L238*DJ$11)+(DI238/12*4*$E238*$G238*$I238*$L238*DJ$12)+(DI238/12*3*$F238*$G238*$I238*$L238*DJ$12)</f>
        <v>913274.82960000006</v>
      </c>
      <c r="DK238" s="27">
        <v>2</v>
      </c>
      <c r="DL238" s="27">
        <f>(DK238/12*5*$D238*$G238*$H238*$M238*DL$11)+(DK238/12*4*$E238*$G238*$I238*$M238*DL$12)+(DK238/12*3*$F238*$G238*$I238*$M238*DL$12)</f>
        <v>62494.269837499989</v>
      </c>
      <c r="DM238" s="27">
        <v>24</v>
      </c>
      <c r="DN238" s="27">
        <f t="shared" si="2059"/>
        <v>810602.91100999981</v>
      </c>
      <c r="DO238" s="27"/>
      <c r="DP238" s="27">
        <f t="shared" si="1826"/>
        <v>0</v>
      </c>
      <c r="DQ238" s="27">
        <f t="shared" si="2056"/>
        <v>1555</v>
      </c>
      <c r="DR238" s="27">
        <f t="shared" si="2056"/>
        <v>28310064.601376835</v>
      </c>
      <c r="DS238" s="38">
        <f t="shared" si="2057"/>
        <v>1555</v>
      </c>
      <c r="DT238" s="67">
        <f t="shared" si="1829"/>
        <v>1</v>
      </c>
    </row>
    <row r="239" spans="1:124" ht="30" customHeight="1" x14ac:dyDescent="0.25">
      <c r="A239" s="77">
        <v>1</v>
      </c>
      <c r="B239" s="35">
        <v>199</v>
      </c>
      <c r="C239" s="23" t="s">
        <v>364</v>
      </c>
      <c r="D239" s="79">
        <f t="shared" si="1831"/>
        <v>19063</v>
      </c>
      <c r="E239" s="80">
        <v>18530</v>
      </c>
      <c r="F239" s="80">
        <v>18715</v>
      </c>
      <c r="G239" s="36">
        <v>0.7</v>
      </c>
      <c r="H239" s="25">
        <v>1</v>
      </c>
      <c r="I239" s="25">
        <v>1</v>
      </c>
      <c r="J239" s="26"/>
      <c r="K239" s="24">
        <v>1.4</v>
      </c>
      <c r="L239" s="24">
        <v>1.68</v>
      </c>
      <c r="M239" s="24">
        <v>2.23</v>
      </c>
      <c r="N239" s="24">
        <v>2.57</v>
      </c>
      <c r="O239" s="27">
        <v>148</v>
      </c>
      <c r="P239" s="27">
        <f t="shared" ref="P239:P240" si="2061">(O239/12*5*$D239*$G239*$H239*$K239)+(O239/12*4*$E239*$G239*$I239*$K239)+(O239/12*3*$F239*$G239*$I239*$K239)</f>
        <v>2726510.2666666666</v>
      </c>
      <c r="Q239" s="27">
        <v>400</v>
      </c>
      <c r="R239" s="27">
        <f t="shared" ref="R239:R240" si="2062">(Q239/12*5*$D239*$G239*$H239*$K239)+(Q239/12*4*$E239*$G239*$I239*$K239)+(Q239/12*3*$F239*$G239*$I239*$K239)</f>
        <v>7368946.666666666</v>
      </c>
      <c r="S239" s="27">
        <v>0</v>
      </c>
      <c r="T239" s="27">
        <f t="shared" ref="T239:T240" si="2063">(S239/12*5*$D239*$G239*$H239*$K239)+(S239/12*4*$E239*$G239*$I239*$K239)+(S239/12*3*$F239*$G239*$I239*$K239)</f>
        <v>0</v>
      </c>
      <c r="U239" s="27"/>
      <c r="V239" s="27">
        <f t="shared" ref="V239:V240" si="2064">(U239/12*5*$D239*$G239*$H239*$K239)+(U239/12*4*$E239*$G239*$I239*$K239)+(U239/12*3*$F239*$G239*$I239*$K239)</f>
        <v>0</v>
      </c>
      <c r="W239" s="27">
        <v>0</v>
      </c>
      <c r="X239" s="27">
        <f t="shared" ref="X239:X240" si="2065">(W239/12*5*$D239*$G239*$H239*$K239)+(W239/12*4*$E239*$G239*$I239*$K239)+(W239/12*3*$F239*$G239*$I239*$K239)</f>
        <v>0</v>
      </c>
      <c r="Y239" s="27">
        <v>70</v>
      </c>
      <c r="Z239" s="27">
        <f t="shared" ref="Z239:Z240" si="2066">(Y239/12*5*$D239*$G239*$H239*$K239)+(Y239/12*4*$E239*$G239*$I239*$K239)+(Y239/12*3*$F239*$G239*$I239*$K239)</f>
        <v>1289565.6666666665</v>
      </c>
      <c r="AA239" s="27">
        <v>8</v>
      </c>
      <c r="AB239" s="27">
        <f t="shared" ref="AB239:AB240" si="2067">(AA239/12*5*$D239*$G239*$H239*$K239)+(AA239/12*4*$E239*$G239*$I239*$K239)+(AA239/12*3*$F239*$G239*$I239*$K239)</f>
        <v>147378.93333333329</v>
      </c>
      <c r="AC239" s="27">
        <v>0</v>
      </c>
      <c r="AD239" s="27">
        <f t="shared" ref="AD239:AD240" si="2068">(AC239/12*5*$D239*$G239*$H239*$K239)+(AC239/12*4*$E239*$G239*$I239*$K239)+(AC239/12*3*$F239*$G239*$I239*$K239)</f>
        <v>0</v>
      </c>
      <c r="AE239" s="27">
        <v>0</v>
      </c>
      <c r="AF239" s="27">
        <f t="shared" ref="AF239:AF240" si="2069">(AE239/12*5*$D239*$G239*$H239*$K239)+(AE239/12*4*$E239*$G239*$I239*$K239)+(AE239/12*3*$F239*$G239*$I239*$K239)</f>
        <v>0</v>
      </c>
      <c r="AG239" s="27">
        <v>0</v>
      </c>
      <c r="AH239" s="27">
        <f t="shared" ref="AH239:AH240" si="2070">(AG239/12*5*$D239*$G239*$H239*$K239)+(AG239/12*4*$E239*$G239*$I239*$K239)+(AG239/12*3*$F239*$G239*$I239*$K239)</f>
        <v>0</v>
      </c>
      <c r="AI239" s="27">
        <v>53</v>
      </c>
      <c r="AJ239" s="27">
        <f t="shared" ref="AJ239:AJ240" si="2071">(AI239/12*5*$D239*$G239*$H239*$K239)+(AI239/12*4*$E239*$G239*$I239*$K239)+(AI239/12*3*$F239*$G239*$I239*$K239)</f>
        <v>976385.43333333323</v>
      </c>
      <c r="AK239" s="27"/>
      <c r="AL239" s="27">
        <f t="shared" ref="AL239:AL240" si="2072">(AK239/12*5*$D239*$G239*$H239*$K239)+(AK239/12*4*$E239*$G239*$I239*$K239)+(AK239/12*3*$F239*$G239*$I239*$K239)</f>
        <v>0</v>
      </c>
      <c r="AM239" s="30">
        <v>0</v>
      </c>
      <c r="AN239" s="27">
        <f t="shared" ref="AN239:AN240" si="2073">(AM239/12*5*$D239*$G239*$H239*$K239)+(AM239/12*4*$E239*$G239*$I239*$K239)+(AM239/12*3*$F239*$G239*$I239*$K239)</f>
        <v>0</v>
      </c>
      <c r="AO239" s="31">
        <v>98</v>
      </c>
      <c r="AP239" s="27">
        <f t="shared" ref="AP239:AP240" si="2074">(AO239/12*5*$D239*$G239*$H239*$L239)+(AO239/12*4*$E239*$G239*$I239*$L239)+(AO239/12*3*$F239*$G239*$I239*$L239)</f>
        <v>2166470.3199999998</v>
      </c>
      <c r="AQ239" s="27">
        <v>230</v>
      </c>
      <c r="AR239" s="27">
        <f t="shared" ref="AR239:AR240" si="2075">(AQ239/12*5*$D239*$G239*$H239*$L239)+(AQ239/12*4*$E239*$G239*$I239*$L239)+(AQ239/12*3*$F239*$G239*$I239*$L239)</f>
        <v>5084573.1999999993</v>
      </c>
      <c r="AS239" s="27">
        <v>95</v>
      </c>
      <c r="AT239" s="27">
        <f t="shared" ref="AT239:AT240" si="2076">(AS239/12*5*$D239*$G239*$H239*$L239)+(AS239/12*4*$E239*$G239*$I239*$L239)+(AS239/12*3*$F239*$G239*$I239*$L239)</f>
        <v>2100149.7999999998</v>
      </c>
      <c r="AU239" s="27">
        <v>0</v>
      </c>
      <c r="AV239" s="27">
        <f t="shared" ref="AV239:AV240" si="2077">(AU239/12*5*$D239*$G239*$H239*$L239)+(AU239/12*4*$E239*$G239*$I239*$L239)+(AU239/12*3*$F239*$G239*$I239*$L239)</f>
        <v>0</v>
      </c>
      <c r="AW239" s="27"/>
      <c r="AX239" s="27">
        <f t="shared" ref="AX239:AX240" si="2078">(AW239/12*5*$D239*$G239*$H239*$K239)+(AW239/12*4*$E239*$G239*$I239*$K239)+(AW239/12*3*$F239*$G239*$I239*$K239)</f>
        <v>0</v>
      </c>
      <c r="AY239" s="27"/>
      <c r="AZ239" s="27">
        <f t="shared" ref="AZ239:AZ240" si="2079">(AY239/12*5*$D239*$G239*$H239*$K239)+(AY239/12*4*$E239*$G239*$I239*$K239)+(AY239/12*3*$F239*$G239*$I239*$K239)</f>
        <v>0</v>
      </c>
      <c r="BA239" s="27">
        <v>61</v>
      </c>
      <c r="BB239" s="27">
        <f t="shared" ref="BB239:BB240" si="2080">(BA239/12*5*$D239*$G239*$H239*$L239)+(BA239/12*4*$E239*$G239*$I239*$L239)+(BA239/12*3*$F239*$G239*$I239*$L239)</f>
        <v>1348517.24</v>
      </c>
      <c r="BC239" s="27">
        <v>0</v>
      </c>
      <c r="BD239" s="27">
        <f t="shared" ref="BD239:BD240" si="2081">(BC239/12*5*$D239*$G239*$H239*$K239)+(BC239/12*4*$E239*$G239*$I239*$K239)+(BC239/12*3*$F239*$G239*$I239*$K239)</f>
        <v>0</v>
      </c>
      <c r="BE239" s="27">
        <v>0</v>
      </c>
      <c r="BF239" s="27">
        <f t="shared" ref="BF239:BF240" si="2082">(BE239/12*5*$D239*$G239*$H239*$K239)+(BE239/12*4*$E239*$G239*$I239*$K239)+(BE239/12*3*$F239*$G239*$I239*$K239)</f>
        <v>0</v>
      </c>
      <c r="BG239" s="27">
        <v>0</v>
      </c>
      <c r="BH239" s="27">
        <f t="shared" ref="BH239:BH240" si="2083">(BG239/12*5*$D239*$G239*$H239*$K239)+(BG239/12*4*$E239*$G239*$I239*$K239)+(BG239/12*3*$F239*$G239*$I239*$K239)</f>
        <v>0</v>
      </c>
      <c r="BI239" s="27">
        <v>0</v>
      </c>
      <c r="BJ239" s="27">
        <f t="shared" ref="BJ239:BJ240" si="2084">(BI239/12*5*$D239*$G239*$H239*$L239)+(BI239/12*4*$E239*$G239*$I239*$L239)+(BI239/12*3*$F239*$G239*$I239*$L239)</f>
        <v>0</v>
      </c>
      <c r="BK239" s="27">
        <v>456</v>
      </c>
      <c r="BL239" s="27">
        <f t="shared" ref="BL239:BL240" si="2085">(BK239/12*5*$D239*$G239*$H239*$K239)+(BK239/12*4*$E239*$G239*$I239*$K239)+(BK239/12*3*$F239*$G239*$I239*$K239)</f>
        <v>8400599.1999999993</v>
      </c>
      <c r="BM239" s="27">
        <v>273</v>
      </c>
      <c r="BN239" s="27">
        <f t="shared" ref="BN239:BN240" si="2086">(BM239/12*5*$D239*$G239*$H239*$K239)+(BM239/12*4*$E239*$G239*$I239*$K239)+(BM239/12*3*$F239*$G239*$I239*$K239)</f>
        <v>5029306.0999999996</v>
      </c>
      <c r="BO239" s="37">
        <v>300</v>
      </c>
      <c r="BP239" s="27">
        <f t="shared" ref="BP239:BP240" si="2087">(BO239/12*5*$D239*$G239*$H239*$L239)+(BO239/12*4*$E239*$G239*$I239*$L239)+(BO239/12*3*$F239*$G239*$I239*$L239)</f>
        <v>6632052</v>
      </c>
      <c r="BQ239" s="27">
        <v>0</v>
      </c>
      <c r="BR239" s="27">
        <f t="shared" ref="BR239:BR240" si="2088">(BQ239/12*5*$D239*$G239*$H239*$L239)+(BQ239/12*4*$E239*$G239*$I239*$L239)+(BQ239/12*3*$F239*$G239*$I239*$L239)</f>
        <v>0</v>
      </c>
      <c r="BS239" s="27">
        <v>0</v>
      </c>
      <c r="BT239" s="27">
        <f t="shared" ref="BT239:BT240" si="2089">(BS239/12*5*$D239*$G239*$H239*$K239)+(BS239/12*4*$E239*$G239*$I239*$K239)+(BS239/12*3*$F239*$G239*$I239*$K239)</f>
        <v>0</v>
      </c>
      <c r="BU239" s="27">
        <v>51</v>
      </c>
      <c r="BV239" s="27">
        <f t="shared" ref="BV239:BV240" si="2090">(BU239/12*5*$D239*$G239*$H239*$K239)+(BU239/12*4*$E239*$G239*$I239*$K239)+(BU239/12*3*$F239*$G239*$I239*$K239)</f>
        <v>939540.7</v>
      </c>
      <c r="BW239" s="27">
        <v>11</v>
      </c>
      <c r="BX239" s="27">
        <f t="shared" ref="BX239:BX240" si="2091">(BW239/12*5*$D239*$G239*$H239*$L239)+(BW239/12*4*$E239*$G239*$I239*$L239)+(BW239/12*3*$F239*$G239*$I239*$L239)</f>
        <v>243175.24</v>
      </c>
      <c r="BY239" s="27"/>
      <c r="BZ239" s="27">
        <f t="shared" ref="BZ239:BZ240" si="2092">(BY239/12*5*$D239*$G239*$H239*$L239)+(BY239/12*4*$E239*$G239*$I239*$L239)+(BY239/12*3*$F239*$G239*$I239*$L239)</f>
        <v>0</v>
      </c>
      <c r="CA239" s="27">
        <v>0</v>
      </c>
      <c r="CB239" s="27">
        <f t="shared" ref="CB239:CB240" si="2093">(CA239/12*5*$D239*$G239*$H239*$K239)+(CA239/12*4*$E239*$G239*$I239*$K239)+(CA239/12*3*$F239*$G239*$I239*$K239)</f>
        <v>0</v>
      </c>
      <c r="CC239" s="27">
        <v>30</v>
      </c>
      <c r="CD239" s="27">
        <f t="shared" ref="CD239:CD240" si="2094">(CC239/12*5*$D239*$G239*$H239*$L239)+(CC239/12*4*$E239*$G239*$I239*$L239)+(CC239/12*3*$F239*$G239*$I239*$L239)</f>
        <v>663205.19999999995</v>
      </c>
      <c r="CE239" s="27">
        <v>0</v>
      </c>
      <c r="CF239" s="27">
        <f t="shared" ref="CF239:CF240" si="2095">(CE239/12*5*$D239*$G239*$H239*$K239)+(CE239/12*4*$E239*$G239*$I239*$K239)+(CE239/12*3*$F239*$G239*$I239*$K239)</f>
        <v>0</v>
      </c>
      <c r="CG239" s="27">
        <v>15</v>
      </c>
      <c r="CH239" s="27">
        <f t="shared" ref="CH239:CH240" si="2096">(CG239/12*5*$D239*$G239*$H239*$K239)+(CG239/12*4*$E239*$G239*$I239*$K239)+(CG239/12*3*$F239*$G239*$I239*$K239)</f>
        <v>276335.5</v>
      </c>
      <c r="CI239" s="27">
        <v>30</v>
      </c>
      <c r="CJ239" s="27">
        <f t="shared" ref="CJ239:CJ240" si="2097">(CI239/12*5*$D239*$G239*$H239*$K239)+(CI239/12*4*$E239*$G239*$I239*$K239)+(CI239/12*3*$F239*$G239*$I239*$K239)</f>
        <v>552671</v>
      </c>
      <c r="CK239" s="27">
        <v>20</v>
      </c>
      <c r="CL239" s="27">
        <f t="shared" ref="CL239:CL240" si="2098">(CK239/12*5*$D239*$G239*$H239*$K239)+(CK239/12*4*$E239*$G239*$I239*$K239)+(CK239/12*3*$F239*$G239*$I239*$K239)</f>
        <v>368447.33333333331</v>
      </c>
      <c r="CM239" s="27">
        <v>230</v>
      </c>
      <c r="CN239" s="27">
        <f t="shared" ref="CN239:CN240" si="2099">(CM239/12*5*$D239*$G239*$H239*$L239)+(CM239/12*4*$E239*$G239*$I239*$L239)+(CM239/12*3*$F239*$G239*$I239*$L239)</f>
        <v>5084573.1999999993</v>
      </c>
      <c r="CO239" s="27">
        <v>120</v>
      </c>
      <c r="CP239" s="27">
        <f t="shared" ref="CP239:CP240" si="2100">(CO239/12*5*$D239*$G239*$H239*$L239)+(CO239/12*4*$E239*$G239*$I239*$L239)+(CO239/12*3*$F239*$G239*$I239*$L239)</f>
        <v>2652820.7999999998</v>
      </c>
      <c r="CQ239" s="32">
        <v>74</v>
      </c>
      <c r="CR239" s="27">
        <f t="shared" ref="CR239:CR240" si="2101">(CQ239/12*5*$D239*$G239*$H239*$K239)+(CQ239/12*4*$E239*$G239*$I239*$K239)+(CQ239/12*3*$F239*$G239*$I239*$K239)</f>
        <v>1363255.1333333333</v>
      </c>
      <c r="CS239" s="27">
        <v>77</v>
      </c>
      <c r="CT239" s="27">
        <f t="shared" ref="CT239:CT240" si="2102">(CS239/12*5*$D239*$G239*$H239*$L239)+(CS239/12*4*$E239*$G239*$I239*$L239)+(CS239/12*3*$F239*$G239*$I239*$L239)</f>
        <v>1702226.6799999997</v>
      </c>
      <c r="CU239" s="27">
        <v>120</v>
      </c>
      <c r="CV239" s="27">
        <f t="shared" ref="CV239:CV240" si="2103">(CU239/12*5*$D239*$G239*$H239*$L239)+(CU239/12*4*$E239*$G239*$I239*$L239)+(CU239/12*3*$F239*$G239*$I239*$L239)</f>
        <v>2652820.7999999998</v>
      </c>
      <c r="CW239" s="27">
        <v>115</v>
      </c>
      <c r="CX239" s="27">
        <f t="shared" ref="CX239:CX240" si="2104">(CW239/12*5*$D239*$G239*$H239*$L239)+(CW239/12*4*$E239*$G239*$I239*$L239)+(CW239/12*3*$F239*$G239*$I239*$L239)</f>
        <v>2542286.5999999996</v>
      </c>
      <c r="CY239" s="27">
        <v>60</v>
      </c>
      <c r="CZ239" s="27">
        <f t="shared" ref="CZ239:CZ240" si="2105">(CY239/12*5*$D239*$G239*$H239*$L239)+(CY239/12*4*$E239*$G239*$I239*$L239)+(CY239/12*3*$F239*$G239*$I239*$L239)</f>
        <v>1326410.3999999999</v>
      </c>
      <c r="DA239" s="27">
        <v>170</v>
      </c>
      <c r="DB239" s="27">
        <f t="shared" ref="DB239:DB240" si="2106">(DA239/12*5*$D239*$G239*$H239*$L239)+(DA239/12*4*$E239*$G239*$I239*$L239)+(DA239/12*3*$F239*$G239*$I239*$L239)</f>
        <v>3758162.8</v>
      </c>
      <c r="DC239" s="27">
        <v>173</v>
      </c>
      <c r="DD239" s="27">
        <f t="shared" ref="DD239:DD240" si="2107">(DC239/12*5*$D239*$G239*$H239*$K239)+(DC239/12*4*$E239*$G239*$I239*$K239)+(DC239/12*3*$F239*$G239*$I239*$K239)</f>
        <v>3187069.4333333331</v>
      </c>
      <c r="DE239" s="27">
        <v>66</v>
      </c>
      <c r="DF239" s="27">
        <f t="shared" ref="DF239:DF240" si="2108">(DE239/12*5*$D239*$G239*$H239*$K239)+(DE239/12*4*$E239*$G239*$I239*$K239)+(DE239/12*3*$F239*$G239*$I239*$K239)</f>
        <v>1215876.2</v>
      </c>
      <c r="DG239" s="27"/>
      <c r="DH239" s="27">
        <f t="shared" ref="DH239:DH240" si="2109">(DG239/12*5*$D239*$G239*$H239*$L239)+(DG239/12*4*$E239*$G239*$I239*$L239)+(DG239/12*3*$F239*$G239*$I239*$L239)</f>
        <v>0</v>
      </c>
      <c r="DI239" s="27">
        <v>164</v>
      </c>
      <c r="DJ239" s="27">
        <f t="shared" ref="DJ239:DJ240" si="2110">(DI239/12*5*$D239*$G239*$H239*$L239)+(DI239/12*4*$E239*$G239*$I239*$L239)+(DI239/12*3*$F239*$G239*$I239*$L239)</f>
        <v>3625521.7599999993</v>
      </c>
      <c r="DK239" s="27">
        <v>57</v>
      </c>
      <c r="DL239" s="27">
        <f t="shared" ref="DL239:DL240" si="2111">(DK239/12*5*$D239*$G239*$H239*$M239)+(DK239/12*4*$E239*$G239*$I239*$M239)+(DK239/12*3*$F239*$G239*$I239*$M239)</f>
        <v>1672619.3049999997</v>
      </c>
      <c r="DM239" s="27">
        <v>41</v>
      </c>
      <c r="DN239" s="27">
        <f t="shared" ref="DN239:DN240" si="2112">(DM239/12*5*$D239*$G239*$H239*$N239)+(DM239/12*4*$E239*$G239*$I239*$N239)+(DM239/12*3*$F239*$G239*$I239*$N239)</f>
        <v>1386546.2683333331</v>
      </c>
      <c r="DO239" s="27"/>
      <c r="DP239" s="27">
        <f t="shared" ref="DP239:DP240" si="2113">(DO239*$D239*$G239*$H239*$L239)</f>
        <v>0</v>
      </c>
      <c r="DQ239" s="27">
        <f t="shared" si="2056"/>
        <v>3816</v>
      </c>
      <c r="DR239" s="27">
        <f t="shared" si="2056"/>
        <v>78484019.179999992</v>
      </c>
      <c r="DS239" s="38">
        <f t="shared" si="2057"/>
        <v>3816</v>
      </c>
      <c r="DT239" s="67">
        <f t="shared" si="1829"/>
        <v>1</v>
      </c>
    </row>
    <row r="240" spans="1:124" ht="45" customHeight="1" x14ac:dyDescent="0.25">
      <c r="A240" s="77">
        <v>1</v>
      </c>
      <c r="B240" s="35">
        <v>200</v>
      </c>
      <c r="C240" s="23" t="s">
        <v>365</v>
      </c>
      <c r="D240" s="79">
        <f t="shared" si="1831"/>
        <v>19063</v>
      </c>
      <c r="E240" s="80">
        <v>18530</v>
      </c>
      <c r="F240" s="80">
        <v>18715</v>
      </c>
      <c r="G240" s="36">
        <v>0.78</v>
      </c>
      <c r="H240" s="25">
        <v>1</v>
      </c>
      <c r="I240" s="25">
        <v>1</v>
      </c>
      <c r="J240" s="26"/>
      <c r="K240" s="24">
        <v>1.4</v>
      </c>
      <c r="L240" s="24">
        <v>1.68</v>
      </c>
      <c r="M240" s="24">
        <v>2.23</v>
      </c>
      <c r="N240" s="24">
        <v>2.57</v>
      </c>
      <c r="O240" s="27">
        <v>457</v>
      </c>
      <c r="P240" s="27">
        <f t="shared" si="2061"/>
        <v>9381195.459999999</v>
      </c>
      <c r="Q240" s="27">
        <v>27</v>
      </c>
      <c r="R240" s="27">
        <f t="shared" si="2062"/>
        <v>554250.05999999994</v>
      </c>
      <c r="S240" s="27">
        <v>0</v>
      </c>
      <c r="T240" s="27">
        <f t="shared" si="2063"/>
        <v>0</v>
      </c>
      <c r="U240" s="27"/>
      <c r="V240" s="27">
        <f t="shared" si="2064"/>
        <v>0</v>
      </c>
      <c r="W240" s="27">
        <v>0</v>
      </c>
      <c r="X240" s="27">
        <f t="shared" si="2065"/>
        <v>0</v>
      </c>
      <c r="Y240" s="27">
        <v>117</v>
      </c>
      <c r="Z240" s="27">
        <f t="shared" si="2066"/>
        <v>2401750.2599999998</v>
      </c>
      <c r="AA240" s="27">
        <v>90</v>
      </c>
      <c r="AB240" s="27">
        <f t="shared" si="2067"/>
        <v>1847500.2</v>
      </c>
      <c r="AC240" s="27">
        <v>0</v>
      </c>
      <c r="AD240" s="27">
        <f t="shared" si="2068"/>
        <v>0</v>
      </c>
      <c r="AE240" s="27">
        <v>0</v>
      </c>
      <c r="AF240" s="27">
        <f t="shared" si="2069"/>
        <v>0</v>
      </c>
      <c r="AG240" s="27">
        <v>0</v>
      </c>
      <c r="AH240" s="27">
        <f t="shared" si="2070"/>
        <v>0</v>
      </c>
      <c r="AI240" s="27">
        <v>15</v>
      </c>
      <c r="AJ240" s="27">
        <f t="shared" si="2071"/>
        <v>307916.69999999995</v>
      </c>
      <c r="AK240" s="27"/>
      <c r="AL240" s="27">
        <f t="shared" si="2072"/>
        <v>0</v>
      </c>
      <c r="AM240" s="30">
        <v>0</v>
      </c>
      <c r="AN240" s="27">
        <f t="shared" si="2073"/>
        <v>0</v>
      </c>
      <c r="AO240" s="31">
        <v>209</v>
      </c>
      <c r="AP240" s="27">
        <f t="shared" si="2074"/>
        <v>5148367.2240000004</v>
      </c>
      <c r="AQ240" s="27">
        <v>38</v>
      </c>
      <c r="AR240" s="27">
        <f t="shared" si="2075"/>
        <v>936066.76799999992</v>
      </c>
      <c r="AS240" s="27">
        <v>154</v>
      </c>
      <c r="AT240" s="27">
        <f t="shared" si="2076"/>
        <v>3793533.7440000004</v>
      </c>
      <c r="AU240" s="27">
        <v>0</v>
      </c>
      <c r="AV240" s="27">
        <f t="shared" si="2077"/>
        <v>0</v>
      </c>
      <c r="AW240" s="27"/>
      <c r="AX240" s="27">
        <f t="shared" si="2078"/>
        <v>0</v>
      </c>
      <c r="AY240" s="27"/>
      <c r="AZ240" s="27">
        <f t="shared" si="2079"/>
        <v>0</v>
      </c>
      <c r="BA240" s="27">
        <v>40</v>
      </c>
      <c r="BB240" s="27">
        <f t="shared" si="2080"/>
        <v>985333.44000000006</v>
      </c>
      <c r="BC240" s="27">
        <v>0</v>
      </c>
      <c r="BD240" s="27">
        <f t="shared" si="2081"/>
        <v>0</v>
      </c>
      <c r="BE240" s="27">
        <v>0</v>
      </c>
      <c r="BF240" s="27">
        <f t="shared" si="2082"/>
        <v>0</v>
      </c>
      <c r="BG240" s="27">
        <v>0</v>
      </c>
      <c r="BH240" s="27">
        <f t="shared" si="2083"/>
        <v>0</v>
      </c>
      <c r="BI240" s="27">
        <v>0</v>
      </c>
      <c r="BJ240" s="27">
        <f t="shared" si="2084"/>
        <v>0</v>
      </c>
      <c r="BK240" s="27">
        <v>502</v>
      </c>
      <c r="BL240" s="27">
        <f t="shared" si="2085"/>
        <v>10304945.560000001</v>
      </c>
      <c r="BM240" s="27">
        <v>452</v>
      </c>
      <c r="BN240" s="27">
        <f t="shared" si="2086"/>
        <v>9278556.5599999987</v>
      </c>
      <c r="BO240" s="37">
        <v>33</v>
      </c>
      <c r="BP240" s="27">
        <f t="shared" si="2087"/>
        <v>812900.08799999999</v>
      </c>
      <c r="BQ240" s="27">
        <v>0</v>
      </c>
      <c r="BR240" s="27">
        <f t="shared" si="2088"/>
        <v>0</v>
      </c>
      <c r="BS240" s="27">
        <v>0</v>
      </c>
      <c r="BT240" s="27">
        <f t="shared" si="2089"/>
        <v>0</v>
      </c>
      <c r="BU240" s="27">
        <v>50</v>
      </c>
      <c r="BV240" s="27">
        <f t="shared" si="2090"/>
        <v>1026389</v>
      </c>
      <c r="BW240" s="27">
        <v>4</v>
      </c>
      <c r="BX240" s="27">
        <f t="shared" si="2091"/>
        <v>98533.343999999983</v>
      </c>
      <c r="BY240" s="27"/>
      <c r="BZ240" s="27">
        <f t="shared" si="2092"/>
        <v>0</v>
      </c>
      <c r="CA240" s="27">
        <v>0</v>
      </c>
      <c r="CB240" s="27">
        <f t="shared" si="2093"/>
        <v>0</v>
      </c>
      <c r="CC240" s="27">
        <v>30</v>
      </c>
      <c r="CD240" s="27">
        <f t="shared" si="2094"/>
        <v>739000.08000000007</v>
      </c>
      <c r="CE240" s="27">
        <v>0</v>
      </c>
      <c r="CF240" s="27">
        <f t="shared" si="2095"/>
        <v>0</v>
      </c>
      <c r="CG240" s="27">
        <v>70</v>
      </c>
      <c r="CH240" s="27">
        <f t="shared" si="2096"/>
        <v>1436944.5999999999</v>
      </c>
      <c r="CI240" s="27">
        <v>522</v>
      </c>
      <c r="CJ240" s="27">
        <f t="shared" si="2097"/>
        <v>10715501.16</v>
      </c>
      <c r="CK240" s="27">
        <v>120</v>
      </c>
      <c r="CL240" s="27">
        <f t="shared" si="2098"/>
        <v>2463333.5999999996</v>
      </c>
      <c r="CM240" s="27">
        <v>170</v>
      </c>
      <c r="CN240" s="27">
        <f t="shared" si="2099"/>
        <v>4187667.1199999996</v>
      </c>
      <c r="CO240" s="27">
        <v>196</v>
      </c>
      <c r="CP240" s="27">
        <f t="shared" si="2100"/>
        <v>4828133.8559999997</v>
      </c>
      <c r="CQ240" s="32">
        <v>165</v>
      </c>
      <c r="CR240" s="27">
        <f t="shared" si="2101"/>
        <v>3387083.6999999993</v>
      </c>
      <c r="CS240" s="27">
        <v>105</v>
      </c>
      <c r="CT240" s="27">
        <f t="shared" si="2102"/>
        <v>2586500.2799999998</v>
      </c>
      <c r="CU240" s="27">
        <v>250</v>
      </c>
      <c r="CV240" s="27">
        <f t="shared" si="2103"/>
        <v>6158334</v>
      </c>
      <c r="CW240" s="27">
        <v>180</v>
      </c>
      <c r="CX240" s="27">
        <f t="shared" si="2104"/>
        <v>4434000.4799999995</v>
      </c>
      <c r="CY240" s="27">
        <v>30</v>
      </c>
      <c r="CZ240" s="27">
        <f t="shared" si="2105"/>
        <v>739000.08000000007</v>
      </c>
      <c r="DA240" s="27">
        <v>203</v>
      </c>
      <c r="DB240" s="27">
        <f t="shared" si="2106"/>
        <v>5000567.2080000006</v>
      </c>
      <c r="DC240" s="27">
        <v>260</v>
      </c>
      <c r="DD240" s="27">
        <f t="shared" si="2107"/>
        <v>5337222.8000000007</v>
      </c>
      <c r="DE240" s="27">
        <v>48</v>
      </c>
      <c r="DF240" s="27">
        <f t="shared" si="2108"/>
        <v>985333.44</v>
      </c>
      <c r="DG240" s="27">
        <v>4</v>
      </c>
      <c r="DH240" s="27">
        <f t="shared" si="2109"/>
        <v>98533.343999999983</v>
      </c>
      <c r="DI240" s="27">
        <v>116</v>
      </c>
      <c r="DJ240" s="27">
        <f t="shared" si="2110"/>
        <v>2857466.9759999998</v>
      </c>
      <c r="DK240" s="27">
        <v>20</v>
      </c>
      <c r="DL240" s="27">
        <f t="shared" si="2111"/>
        <v>653956.42000000004</v>
      </c>
      <c r="DM240" s="27">
        <v>43</v>
      </c>
      <c r="DN240" s="27">
        <f t="shared" si="2112"/>
        <v>1620374.977</v>
      </c>
      <c r="DO240" s="27"/>
      <c r="DP240" s="27">
        <f t="shared" si="2113"/>
        <v>0</v>
      </c>
      <c r="DQ240" s="27">
        <f t="shared" si="2056"/>
        <v>4720</v>
      </c>
      <c r="DR240" s="27">
        <f t="shared" si="2056"/>
        <v>105106192.529</v>
      </c>
      <c r="DS240" s="38">
        <f t="shared" si="2057"/>
        <v>4720</v>
      </c>
      <c r="DT240" s="67">
        <f t="shared" si="1829"/>
        <v>1</v>
      </c>
    </row>
    <row r="241" spans="1:124" ht="45" x14ac:dyDescent="0.25">
      <c r="A241" s="77">
        <v>1</v>
      </c>
      <c r="B241" s="35">
        <v>201</v>
      </c>
      <c r="C241" s="23" t="s">
        <v>366</v>
      </c>
      <c r="D241" s="79">
        <f t="shared" si="1831"/>
        <v>19063</v>
      </c>
      <c r="E241" s="80">
        <v>18530</v>
      </c>
      <c r="F241" s="80">
        <v>18715</v>
      </c>
      <c r="G241" s="36">
        <v>2.38</v>
      </c>
      <c r="H241" s="25">
        <v>1</v>
      </c>
      <c r="I241" s="57">
        <v>0.95</v>
      </c>
      <c r="J241" s="57"/>
      <c r="K241" s="24">
        <v>1.4</v>
      </c>
      <c r="L241" s="24">
        <v>1.68</v>
      </c>
      <c r="M241" s="24">
        <v>2.23</v>
      </c>
      <c r="N241" s="24">
        <v>2.57</v>
      </c>
      <c r="O241" s="27">
        <v>129</v>
      </c>
      <c r="P241" s="27">
        <f>(O241/12*5*$D241*$G241*$H241*$K241*P$11)+(O241/12*4*$E241*$G241*$I241*$K241)+(O241/12*3*$F241*$G241*$I241*$K241)</f>
        <v>7880892.7980999993</v>
      </c>
      <c r="Q241" s="27">
        <v>17</v>
      </c>
      <c r="R241" s="27">
        <f>(Q241/12*5*$D241*$G241*$H241*$K241*R$11)+(Q241/12*4*$E241*$G241*$I241*$K241)+(Q241/12*3*$F241*$G241*$I241*$K241)</f>
        <v>1038567.2679666666</v>
      </c>
      <c r="S241" s="27"/>
      <c r="T241" s="27">
        <f>(S241/12*5*$D241*$G241*$H241*$K241*T$11)+(S241/12*4*$E241*$G241*$I241*$K241)+(S241/12*3*$F241*$G241*$I241*$K241)</f>
        <v>0</v>
      </c>
      <c r="U241" s="27"/>
      <c r="V241" s="27">
        <f>(U241/12*5*$D241*$G241*$H241*$K241*V$11)+(U241/12*4*$E241*$G241*$I241*$K241)+(U241/12*3*$F241*$G241*$I241*$K241)</f>
        <v>0</v>
      </c>
      <c r="W241" s="27"/>
      <c r="X241" s="27">
        <f>(W241/12*5*$D241*$G241*$H241*$K241*X$11)+(W241/12*4*$E241*$G241*$I241*$K241)+(W241/12*3*$F241*$G241*$I241*$K241)</f>
        <v>0</v>
      </c>
      <c r="Y241" s="27">
        <v>30</v>
      </c>
      <c r="Z241" s="27">
        <f>(Y241/12*5*$D241*$G241*$H241*$K241*Z$11)+(Y241/12*4*$E241*$G241*$I241*$K241)+(Y241/12*3*$F241*$G241*$I241*$K241)</f>
        <v>1832765.767</v>
      </c>
      <c r="AA241" s="27">
        <v>478</v>
      </c>
      <c r="AB241" s="27">
        <f>(AA241/12*5*$D241*$G241*$H241*$K241*AB$11)+(AA241/12*4*$E241*$G241*$I241*$K241)+(AA241/12*3*$F241*$G241*$I241*$K241)</f>
        <v>29202067.887533333</v>
      </c>
      <c r="AC241" s="27"/>
      <c r="AD241" s="27">
        <f>(AC241/12*5*$D241*$G241*$H241*$K241*AD$11)+(AC241/12*4*$E241*$G241*$I241*$K241)+(AC241/12*3*$F241*$G241*$I241*$K241)</f>
        <v>0</v>
      </c>
      <c r="AE241" s="27">
        <v>0</v>
      </c>
      <c r="AF241" s="27">
        <f>(AE241/12*5*$D241*$G241*$H241*$K241*AF$11)+(AE241/12*4*$E241*$G241*$I241*$K241)+(AE241/12*3*$F241*$G241*$I241*$K241)</f>
        <v>0</v>
      </c>
      <c r="AG241" s="27">
        <v>0</v>
      </c>
      <c r="AH241" s="27">
        <f>(AG241/12*5*$D241*$G241*$H241*$K241*AH$11)+(AG241/12*4*$E241*$G241*$I241*$K241)+(AG241/12*3*$F241*$G241*$I241*$K241)</f>
        <v>0</v>
      </c>
      <c r="AI241" s="27"/>
      <c r="AJ241" s="27">
        <f>(AI241/12*5*$D241*$G241*$H241*$K241*AJ$11)+(AI241/12*4*$E241*$G241*$I241*$K241)+(AI241/12*3*$F241*$G241*$I241*$K241)</f>
        <v>0</v>
      </c>
      <c r="AK241" s="27"/>
      <c r="AL241" s="27">
        <f>(AK241/12*5*$D241*$G241*$H241*$K241*AL$11)+(AK241/12*4*$E241*$G241*$I241*$K241)+(AK241/12*3*$F241*$G241*$I241*$K241)</f>
        <v>0</v>
      </c>
      <c r="AM241" s="30">
        <v>0</v>
      </c>
      <c r="AN241" s="27">
        <f>(AM241/12*5*$D241*$G241*$H241*$K241*AN$11)+(AM241/12*4*$E241*$G241*$I241*$K241)+(AM241/12*3*$F241*$G241*$I241*$K241)</f>
        <v>0</v>
      </c>
      <c r="AO241" s="31">
        <v>21</v>
      </c>
      <c r="AP241" s="27">
        <f>(AO241/12*5*$D241*$G241*$H241*$L241*AP$11)+(AO241/12*4*$E241*$G241*$I241*$L241)+(AO241/12*3*$F241*$G241*$I241*$L241)</f>
        <v>1543524.872988</v>
      </c>
      <c r="AQ241" s="27"/>
      <c r="AR241" s="27">
        <f>(AQ241/12*5*$D241*$G241*$H241*$L241*AR$11)+(AQ241/12*4*$E241*$G241*$I241*$L241)+(AQ241/12*3*$F241*$G241*$I241*$L241)</f>
        <v>0</v>
      </c>
      <c r="AS241" s="27">
        <v>3</v>
      </c>
      <c r="AT241" s="27">
        <f>(AS241/12*5*$D241*$G241*$H241*$L241*AT$11)+(AS241/12*4*$E241*$G241*$I241*$L241)+(AS241/12*3*$F241*$G241*$I241*$L241)</f>
        <v>220503.55328399999</v>
      </c>
      <c r="AU241" s="27"/>
      <c r="AV241" s="27">
        <f>(AU241/12*5*$D241*$G241*$H241*$L241*AV$11)+(AU241/12*4*$E241*$G241*$I241*$L241)+(AU241/12*3*$F241*$G241*$I241*$L241)</f>
        <v>0</v>
      </c>
      <c r="AW241" s="27"/>
      <c r="AX241" s="27">
        <f>(AW241/12*5*$D241*$G241*$H241*$K241*AX$11)+(AW241/12*4*$E241*$G241*$I241*$K241)+(AW241/12*3*$F241*$G241*$I241*$K241)</f>
        <v>0</v>
      </c>
      <c r="AY241" s="27"/>
      <c r="AZ241" s="27">
        <f>(AY241/12*5*$D241*$G241*$H241*$K241*AZ$11)+(AY241/12*4*$E241*$G241*$I241*$K241)+(AY241/12*3*$F241*$G241*$I241*$K241)</f>
        <v>0</v>
      </c>
      <c r="BA241" s="27"/>
      <c r="BB241" s="27">
        <f>(BA241/12*5*$D241*$G241*$H241*$L241*BB$11)+(BA241/12*4*$E241*$G241*$I241*$L241)+(BA241/12*3*$F241*$G241*$I241*$L241)</f>
        <v>0</v>
      </c>
      <c r="BC241" s="27"/>
      <c r="BD241" s="27">
        <f>(BC241/12*5*$D241*$G241*$H241*$K241*BD$11)+(BC241/12*4*$E241*$G241*$I241*$K241)+(BC241/12*3*$F241*$G241*$I241*$K241)</f>
        <v>0</v>
      </c>
      <c r="BE241" s="27"/>
      <c r="BF241" s="27">
        <f>(BE241/12*5*$D241*$G241*$H241*$K241*BF$11)+(BE241/12*4*$E241*$G241*$I241*$K241)+(BE241/12*3*$F241*$G241*$I241*$K241)</f>
        <v>0</v>
      </c>
      <c r="BG241" s="27"/>
      <c r="BH241" s="27">
        <f>(BG241/12*5*$D241*$G241*$H241*$K241*BH$11)+(BG241/12*4*$E241*$G241*$I241*$K241)+(BG241/12*3*$F241*$G241*$I241*$K241)</f>
        <v>0</v>
      </c>
      <c r="BI241" s="27"/>
      <c r="BJ241" s="27">
        <f>(BI241/12*5*$D241*$G241*$H241*$L241*BJ$11)+(BI241/12*4*$E241*$G241*$I241*$L241)+(BI241/12*3*$F241*$G241*$I241*$L241)</f>
        <v>0</v>
      </c>
      <c r="BK241" s="27">
        <v>0</v>
      </c>
      <c r="BL241" s="27">
        <f>(BK241/12*5*$D241*$G241*$H241*$K241*BL$11)+(BK241/12*4*$E241*$G241*$I241*$K241)+(BK241/12*3*$F241*$G241*$I241*$K241)</f>
        <v>0</v>
      </c>
      <c r="BM241" s="27"/>
      <c r="BN241" s="27">
        <f>(BM241/12*5*$D241*$G241*$H241*$K241*BN$11)+(BM241/12*4*$E241*$G241*$I241*$K241)+(BM241/12*3*$F241*$G241*$I241*$K241)</f>
        <v>0</v>
      </c>
      <c r="BO241" s="37"/>
      <c r="BP241" s="27">
        <f>(BO241/12*5*$D241*$G241*$H241*$L241*BP$11)+(BO241/12*4*$E241*$G241*$I241*$L241)+(BO241/12*3*$F241*$G241*$I241*$L241)</f>
        <v>0</v>
      </c>
      <c r="BQ241" s="27">
        <v>0</v>
      </c>
      <c r="BR241" s="27">
        <f>(BQ241/12*5*$D241*$G241*$H241*$L241*BR$11)+(BQ241/12*4*$E241*$G241*$I241*$L241)+(BQ241/12*3*$F241*$G241*$I241*$L241)</f>
        <v>0</v>
      </c>
      <c r="BS241" s="27"/>
      <c r="BT241" s="27">
        <f>(BS241/12*5*$D241*$G241*$H241*$K241*BT$11)+(BS241/12*4*$E241*$G241*$I241*$K241)+(BS241/12*3*$F241*$G241*$I241*$K241)</f>
        <v>0</v>
      </c>
      <c r="BU241" s="27"/>
      <c r="BV241" s="27">
        <f>(BU241/12*5*$D241*$G241*$H241*$K241*BV$11)+(BU241/12*4*$E241*$G241*$I241*$K241)+(BU241/12*3*$F241*$G241*$I241*$K241)</f>
        <v>0</v>
      </c>
      <c r="BW241" s="27"/>
      <c r="BX241" s="27">
        <f>(BW241/12*5*$D241*$G241*$H241*$L241*BX$11)+(BW241/12*4*$E241*$G241*$I241*$L241)+(BW241/12*3*$F241*$G241*$I241*$L241)</f>
        <v>0</v>
      </c>
      <c r="BY241" s="27"/>
      <c r="BZ241" s="27">
        <f>(BY241/12*5*$D241*$G241*$H241*$L241*BZ$11)+(BY241/12*4*$E241*$G241*$I241*$L241)+(BY241/12*3*$F241*$G241*$I241*$L241)</f>
        <v>0</v>
      </c>
      <c r="CA241" s="27"/>
      <c r="CB241" s="27">
        <f>(CA241/12*5*$D241*$G241*$H241*$K241*CB$11)+(CA241/12*4*$E241*$G241*$I241*$K241)+(CA241/12*3*$F241*$G241*$I241*$K241)</f>
        <v>0</v>
      </c>
      <c r="CC241" s="27"/>
      <c r="CD241" s="27">
        <f>(CC241/12*5*$D241*$G241*$H241*$L241*CD$11)+(CC241/12*4*$E241*$G241*$I241*$L241)+(CC241/12*3*$F241*$G241*$I241*$L241)</f>
        <v>0</v>
      </c>
      <c r="CE241" s="27"/>
      <c r="CF241" s="27">
        <f>(CE241/12*5*$D241*$G241*$H241*$K241*CF$11)+(CE241/12*4*$E241*$G241*$I241*$K241)+(CE241/12*3*$F241*$G241*$I241*$K241)</f>
        <v>0</v>
      </c>
      <c r="CG241" s="27"/>
      <c r="CH241" s="27">
        <f>(CG241/12*5*$D241*$G241*$H241*$K241*CH$11)+(CG241/12*4*$E241*$G241*$I241*$K241)+(CG241/12*3*$F241*$G241*$I241*$K241)</f>
        <v>0</v>
      </c>
      <c r="CI241" s="27"/>
      <c r="CJ241" s="27">
        <f>(CI241/12*5*$D241*$G241*$H241*$K241*CJ$11)+(CI241/12*4*$E241*$G241*$I241*$K241)+(CI241/12*3*$F241*$G241*$I241*$K241)</f>
        <v>0</v>
      </c>
      <c r="CK241" s="27">
        <v>10</v>
      </c>
      <c r="CL241" s="27">
        <f>(CK241/12*5*$D241*$G241*$H241*$K241*CL$11)+(CK241/12*4*$E241*$G241*$I241*$K241)+(CK241/12*3*$F241*$G241*$I241*$K241)</f>
        <v>606952.05258333322</v>
      </c>
      <c r="CM241" s="27"/>
      <c r="CN241" s="27">
        <f>(CM241/12*5*$D241*$G241*$H241*$L241*CN$11)+(CM241/12*4*$E241*$G241*$I241*$L241)+(CM241/12*3*$F241*$G241*$I241*$L241)</f>
        <v>0</v>
      </c>
      <c r="CO241" s="27"/>
      <c r="CP241" s="27">
        <f>(CO241/12*5*$D241*$G241*$H241*$L241*CP$11)+(CO241/12*4*$E241*$G241*$I241*$L241)+(CO241/12*3*$F241*$G241*$I241*$L241)</f>
        <v>0</v>
      </c>
      <c r="CQ241" s="32"/>
      <c r="CR241" s="27">
        <f>(CQ241/12*5*$D241*$G241*$H241*$K241*CR$11)+(CQ241/12*4*$E241*$G241*$I241*$K241)+(CQ241/12*3*$F241*$G241*$I241*$K241)</f>
        <v>0</v>
      </c>
      <c r="CS241" s="27"/>
      <c r="CT241" s="27">
        <f>(CS241/12*5*$D241*$G241*$H241*$L241*CT$11)+(CS241/12*4*$E241*$G241*$I241*$L241)+(CS241/12*3*$F241*$G241*$I241*$L241)</f>
        <v>0</v>
      </c>
      <c r="CU241" s="27"/>
      <c r="CV241" s="27">
        <f>(CU241/12*5*$D241*$G241*$H241*$L241*CV$11)+(CU241/12*4*$E241*$G241*$I241*$L241)+(CU241/12*3*$F241*$G241*$I241*$L241)</f>
        <v>0</v>
      </c>
      <c r="CW241" s="27">
        <v>37</v>
      </c>
      <c r="CX241" s="27">
        <f>(CW241/12*5*$D241*$G241*$H241*$L241*CX$11)+(CW241/12*4*$E241*$G241*$I241*$L241)+(CW241/12*3*$F241*$G241*$I241*$L241)</f>
        <v>2840577.2127739997</v>
      </c>
      <c r="CY241" s="27"/>
      <c r="CZ241" s="27">
        <f>(CY241/12*5*$D241*$G241*$H241*$L241*CZ$11)+(CY241/12*4*$E241*$G241*$I241*$L241)+(CY241/12*3*$F241*$G241*$I241*$L241)</f>
        <v>0</v>
      </c>
      <c r="DA241" s="27"/>
      <c r="DB241" s="27">
        <f>(DA241/12*5*$D241*$G241*$H241*$L241*DB$11)+(DA241/12*4*$E241*$G241*$I241*$L241)+(DA241/12*3*$F241*$G241*$I241*$L241)</f>
        <v>0</v>
      </c>
      <c r="DC241" s="27"/>
      <c r="DD241" s="27">
        <f>(DC241/12*5*$D241*$G241*$H241*$K241*DD$11)+(DC241/12*4*$E241*$G241*$I241*$K241)+(DC241/12*3*$F241*$G241*$I241*$K241)</f>
        <v>0</v>
      </c>
      <c r="DE241" s="27"/>
      <c r="DF241" s="27">
        <f>(DE241/12*5*$D241*$G241*$H241*$K241*DF$11)+(DE241/12*4*$E241*$G241*$I241*$K241)+(DE241/12*3*$F241*$G241*$I241*$K241)</f>
        <v>0</v>
      </c>
      <c r="DG241" s="27"/>
      <c r="DH241" s="27">
        <f>(DG241/12*5*$D241*$G241*$H241*$L241*DH$11)+(DG241/12*4*$E241*$G241*$I241*$L241)+(DG241/12*3*$F241*$G241*$I241*$L241)</f>
        <v>0</v>
      </c>
      <c r="DI241" s="27"/>
      <c r="DJ241" s="27">
        <f>(DI241/12*5*$D241*$G241*$H241*$L241*DJ$11)+(DI241/12*4*$E241*$G241*$I241*$L241)+(DI241/12*3*$F241*$G241*$I241*$L241)</f>
        <v>0</v>
      </c>
      <c r="DK241" s="27"/>
      <c r="DL241" s="27">
        <f>(DK241/12*5*$D241*$G241*$H241*$M241*DL$11)+(DK241/12*4*$E241*$G241*$I241*$M241)+(DK241/12*3*$F241*$G241*$I241*$M241)</f>
        <v>0</v>
      </c>
      <c r="DM241" s="27"/>
      <c r="DN241" s="27">
        <f>(DM241/12*5*$D241*$G241*$H241*$N241*DN$11)+(DM241/12*4*$E241*$G241*$I241*$N241)+(DM241/12*3*$F241*$G241*$I241*$N241)</f>
        <v>0</v>
      </c>
      <c r="DO241" s="27"/>
      <c r="DP241" s="27">
        <f t="shared" si="1826"/>
        <v>0</v>
      </c>
      <c r="DQ241" s="27">
        <f t="shared" si="2056"/>
        <v>725</v>
      </c>
      <c r="DR241" s="27">
        <f t="shared" si="2056"/>
        <v>45165851.412229329</v>
      </c>
      <c r="DS241" s="38">
        <f t="shared" si="2057"/>
        <v>689</v>
      </c>
      <c r="DT241" s="67">
        <f t="shared" si="1829"/>
        <v>0.95034482758620686</v>
      </c>
    </row>
    <row r="242" spans="1:124" ht="15.75" customHeight="1" x14ac:dyDescent="0.25">
      <c r="A242" s="77"/>
      <c r="B242" s="35">
        <v>202</v>
      </c>
      <c r="C242" s="23" t="s">
        <v>367</v>
      </c>
      <c r="D242" s="79">
        <f t="shared" si="1831"/>
        <v>19063</v>
      </c>
      <c r="E242" s="80">
        <v>18530</v>
      </c>
      <c r="F242" s="80">
        <v>18715</v>
      </c>
      <c r="G242" s="36">
        <v>0.78</v>
      </c>
      <c r="H242" s="25">
        <v>1</v>
      </c>
      <c r="I242" s="25">
        <v>1</v>
      </c>
      <c r="J242" s="26"/>
      <c r="K242" s="24">
        <v>1.4</v>
      </c>
      <c r="L242" s="24">
        <v>1.68</v>
      </c>
      <c r="M242" s="24">
        <v>2.23</v>
      </c>
      <c r="N242" s="24">
        <v>2.57</v>
      </c>
      <c r="O242" s="27">
        <v>60</v>
      </c>
      <c r="P242" s="27">
        <f t="shared" ref="P242:P243" si="2114">(O242/12*5*$D242*$G242*$H242*$K242*P$11)+(O242/12*4*$E242*$G242*$I242*$K242*P$12)+(O242/12*3*$F242*$G242*$I242*$K242*P$12)</f>
        <v>1307995.6889999998</v>
      </c>
      <c r="Q242" s="27">
        <v>360</v>
      </c>
      <c r="R242" s="27">
        <f t="shared" ref="R242:R243" si="2115">(Q242/12*5*$D242*$G242*$H242*$K242*R$11)+(Q242/12*4*$E242*$G242*$I242*$K242*R$12)+(Q242/12*3*$F242*$G242*$I242*$K242*R$12)</f>
        <v>7847974.1339999996</v>
      </c>
      <c r="S242" s="27">
        <v>0</v>
      </c>
      <c r="T242" s="27">
        <f t="shared" ref="T242:T243" si="2116">(S242/12*5*$D242*$G242*$H242*$K242*T$11)+(S242/12*4*$E242*$G242*$I242*$K242*T$12)+(S242/12*3*$F242*$G242*$I242*$K242*T$12)</f>
        <v>0</v>
      </c>
      <c r="U242" s="27"/>
      <c r="V242" s="27">
        <f t="shared" ref="V242:V243" si="2117">(U242/12*5*$D242*$G242*$H242*$K242*V$11)+(U242/12*4*$E242*$G242*$I242*$K242*V$12)+(U242/12*3*$F242*$G242*$I242*$K242*V$12)</f>
        <v>0</v>
      </c>
      <c r="W242" s="27">
        <v>0</v>
      </c>
      <c r="X242" s="27">
        <f t="shared" ref="X242:X243" si="2118">(W242/12*5*$D242*$G242*$H242*$K242*X$11)+(W242/12*4*$E242*$G242*$I242*$K242*X$12)+(W242/12*3*$F242*$G242*$I242*$K242*X$12)</f>
        <v>0</v>
      </c>
      <c r="Y242" s="27">
        <v>10</v>
      </c>
      <c r="Z242" s="27">
        <f t="shared" ref="Z242:Z243" si="2119">(Y242/12*5*$D242*$G242*$H242*$K242*Z$11)+(Y242/12*4*$E242*$G242*$I242*$K242*Z$12)+(Y242/12*3*$F242*$G242*$I242*$K242*Z$12)</f>
        <v>217999.28150000004</v>
      </c>
      <c r="AA242" s="27">
        <v>22</v>
      </c>
      <c r="AB242" s="27">
        <f t="shared" ref="AB242:AB243" si="2120">(AA242/12*5*$D242*$G242*$H242*$K242*AB$11)+(AA242/12*4*$E242*$G242*$I242*$K242*AB$12)+(AA242/12*3*$F242*$G242*$I242*$K242*AB$12)</f>
        <v>557835.57829999994</v>
      </c>
      <c r="AC242" s="27">
        <v>0</v>
      </c>
      <c r="AD242" s="27">
        <f t="shared" ref="AD242:AD243" si="2121">(AC242/12*5*$D242*$G242*$H242*$K242*AD$11)+(AC242/12*4*$E242*$G242*$I242*$K242*AD$12)+(AC242/12*3*$F242*$G242*$I242*$K242*AD$12)</f>
        <v>0</v>
      </c>
      <c r="AE242" s="27">
        <v>0</v>
      </c>
      <c r="AF242" s="27">
        <f t="shared" ref="AF242:AF243" si="2122">(AE242/12*5*$D242*$G242*$H242*$K242*AF$11)+(AE242/12*4*$E242*$G242*$I242*$K242*AF$12)+(AE242/12*3*$F242*$G242*$I242*$K242*AF$12)</f>
        <v>0</v>
      </c>
      <c r="AG242" s="27">
        <v>0</v>
      </c>
      <c r="AH242" s="27">
        <f t="shared" ref="AH242:AH243" si="2123">(AG242/12*5*$D242*$G242*$H242*$K242*AH$11)+(AG242/12*4*$E242*$G242*$I242*$K242*AH$12)+(AG242/12*3*$F242*$G242*$I242*$K242*AH$12)</f>
        <v>0</v>
      </c>
      <c r="AI242" s="27">
        <v>1</v>
      </c>
      <c r="AJ242" s="27">
        <f t="shared" ref="AJ242:AJ243" si="2124">(AI242/12*5*$D242*$G242*$H242*$K242*AJ$11)+(AI242/12*4*$E242*$G242*$I242*$K242*AJ$12)+(AI242/12*3*$F242*$G242*$I242*$K242*AJ$12)</f>
        <v>18561.738649999999</v>
      </c>
      <c r="AK242" s="27"/>
      <c r="AL242" s="27">
        <f t="shared" ref="AL242:AL243" si="2125">(AK242/12*5*$D242*$G242*$H242*$K242*AL$11)+(AK242/12*4*$E242*$G242*$I242*$K242*AL$12)+(AK242/12*3*$F242*$G242*$I242*$K242*AL$12)</f>
        <v>0</v>
      </c>
      <c r="AM242" s="30">
        <v>0</v>
      </c>
      <c r="AN242" s="27">
        <f t="shared" ref="AN242:AN243" si="2126">(AM242/12*5*$D242*$G242*$H242*$K242*AN$11)+(AM242/12*4*$E242*$G242*$I242*$K242*AN$12)+(AM242/12*3*$F242*$G242*$I242*$K242*AN$12)</f>
        <v>0</v>
      </c>
      <c r="AO242" s="31">
        <v>33</v>
      </c>
      <c r="AP242" s="27">
        <f t="shared" ref="AP242:AP243" si="2127">(AO242/12*5*$D242*$G242*$H242*$L242*AP$11)+(AO242/12*4*$E242*$G242*$I242*$L242*AP$12)+(AO242/12*3*$F242*$G242*$I242*$L242*AP$12)</f>
        <v>831539.56485600001</v>
      </c>
      <c r="AQ242" s="27">
        <v>28</v>
      </c>
      <c r="AR242" s="27">
        <f t="shared" ref="AR242:AR243" si="2128">(AQ242/12*5*$D242*$G242*$H242*$L242*AR$11)+(AQ242/12*4*$E242*$G242*$I242*$L242*AR$12)+(AQ242/12*3*$F242*$G242*$I242*$L242*AR$12)</f>
        <v>623674.41864000005</v>
      </c>
      <c r="AS242" s="27">
        <v>59</v>
      </c>
      <c r="AT242" s="27">
        <f t="shared" ref="AT242:AT243" si="2129">(AS242/12*5*$D242*$G242*$H242*$L242*AT$11)+(AS242/12*4*$E242*$G242*$I242*$L242*AT$12)+(AS242/12*3*$F242*$G242*$I242*$L242*AT$13)</f>
        <v>1486691.9492880001</v>
      </c>
      <c r="AU242" s="27">
        <v>0</v>
      </c>
      <c r="AV242" s="27">
        <f t="shared" ref="AV242:AV243" si="2130">(AU242/12*5*$D242*$G242*$H242*$L242*AV$11)+(AU242/12*4*$E242*$G242*$I242*$L242*AV$12)+(AU242/12*3*$F242*$G242*$I242*$L242*AV$12)</f>
        <v>0</v>
      </c>
      <c r="AW242" s="27"/>
      <c r="AX242" s="27">
        <f t="shared" ref="AX242:AX243" si="2131">(AW242/12*5*$D242*$G242*$H242*$K242*AX$11)+(AW242/12*4*$E242*$G242*$I242*$K242*AX$12)+(AW242/12*3*$F242*$G242*$I242*$K242*AX$12)</f>
        <v>0</v>
      </c>
      <c r="AY242" s="27"/>
      <c r="AZ242" s="27">
        <f t="shared" ref="AZ242:AZ243" si="2132">(AY242/12*5*$D242*$G242*$H242*$K242*AZ$11)+(AY242/12*4*$E242*$G242*$I242*$K242*AZ$12)+(AY242/12*3*$F242*$G242*$I242*$K242*AZ$12)</f>
        <v>0</v>
      </c>
      <c r="BA242" s="27"/>
      <c r="BB242" s="27">
        <f t="shared" ref="BB242:BB243" si="2133">(BA242/12*5*$D242*$G242*$H242*$L242*BB$11)+(BA242/12*4*$E242*$G242*$I242*$L242*BB$12)+(BA242/12*3*$F242*$G242*$I242*$L242*BB$12)</f>
        <v>0</v>
      </c>
      <c r="BC242" s="27">
        <v>0</v>
      </c>
      <c r="BD242" s="27">
        <f t="shared" ref="BD242:BD243" si="2134">(BC242/12*5*$D242*$G242*$H242*$K242*BD$11)+(BC242/12*4*$E242*$G242*$I242*$K242*BD$12)+(BC242/12*3*$F242*$G242*$I242*$K242*BD$12)</f>
        <v>0</v>
      </c>
      <c r="BE242" s="27">
        <v>0</v>
      </c>
      <c r="BF242" s="27">
        <f t="shared" ref="BF242:BF243" si="2135">(BE242/12*5*$D242*$G242*$H242*$K242*BF$11)+(BE242/12*4*$E242*$G242*$I242*$K242*BF$12)+(BE242/12*3*$F242*$G242*$I242*$K242*BF$12)</f>
        <v>0</v>
      </c>
      <c r="BG242" s="27">
        <v>0</v>
      </c>
      <c r="BH242" s="27">
        <f t="shared" ref="BH242:BH243" si="2136">(BG242/12*5*$D242*$G242*$H242*$K242*BH$11)+(BG242/12*4*$E242*$G242*$I242*$K242*BH$12)+(BG242/12*3*$F242*$G242*$I242*$K242*BH$12)</f>
        <v>0</v>
      </c>
      <c r="BI242" s="27">
        <v>0</v>
      </c>
      <c r="BJ242" s="27">
        <f t="shared" ref="BJ242:BJ243" si="2137">(BI242/12*5*$D242*$G242*$H242*$L242*BJ$11)+(BI242/12*4*$E242*$G242*$I242*$L242*BJ$12)+(BI242/12*3*$F242*$G242*$I242*$L242*BJ$12)</f>
        <v>0</v>
      </c>
      <c r="BK242" s="27">
        <v>46</v>
      </c>
      <c r="BL242" s="27">
        <f t="shared" ref="BL242:BL243" si="2138">(BK242/12*5*$D242*$G242*$H242*$K242*BL$11)+(BK242/12*4*$E242*$G242*$I242*$K242*BL$12)+(BK242/12*3*$F242*$G242*$I242*$K242*BL$12)</f>
        <v>1009579.5009300001</v>
      </c>
      <c r="BM242" s="27">
        <v>5</v>
      </c>
      <c r="BN242" s="27">
        <f t="shared" ref="BN242:BN243" si="2139">(BM242/12*5*$D242*$G242*$H242*$K242*BN$11)+(BM242/12*4*$E242*$G242*$I242*$K242*BN$12)+(BM242/12*3*$F242*$G242*$I242*$K242*BN$13)</f>
        <v>104992.36930000002</v>
      </c>
      <c r="BO242" s="37">
        <v>130</v>
      </c>
      <c r="BP242" s="27">
        <f t="shared" ref="BP242:BP243" si="2140">(BO242/12*5*$D242*$G242*$H242*$L242*BP$11)+(BO242/12*4*$E242*$G242*$I242*$L242*BP$12)+(BO242/12*3*$F242*$G242*$I242*$L242*BP$12)</f>
        <v>2914123.6488000001</v>
      </c>
      <c r="BQ242" s="27">
        <v>3</v>
      </c>
      <c r="BR242" s="27">
        <f t="shared" ref="BR242:BR243" si="2141">(BQ242/12*5*$D242*$G242*$H242*$L242*BR$11)+(BQ242/12*4*$E242*$G242*$I242*$L242*BR$12)+(BQ242/12*3*$F242*$G242*$I242*$L242*BR$12)</f>
        <v>83507.009039999975</v>
      </c>
      <c r="BS242" s="27"/>
      <c r="BT242" s="27">
        <f t="shared" ref="BT242:BT243" si="2142">(BS242/12*5*$D242*$G242*$H242*$K242*BT$11)+(BS242/12*4*$E242*$G242*$I242*$K242*BT$12)+(BS242/12*3*$F242*$G242*$I242*$K242*BT$12)</f>
        <v>0</v>
      </c>
      <c r="BU242" s="27"/>
      <c r="BV242" s="27">
        <f t="shared" ref="BV242:BV243" si="2143">(BU242/12*5*$D242*$G242*$H242*$K242*BV$11)+(BU242/12*4*$E242*$G242*$I242*$K242*BV$12)+(BU242/12*3*$F242*$G242*$I242*$K242*BV$12)</f>
        <v>0</v>
      </c>
      <c r="BW242" s="27"/>
      <c r="BX242" s="27">
        <f t="shared" ref="BX242:BX243" si="2144">(BW242/12*5*$D242*$G242*$H242*$L242*BX$11)+(BW242/12*4*$E242*$G242*$I242*$L242*BX$12)+(BW242/12*3*$F242*$G242*$I242*$L242*BX$12)</f>
        <v>0</v>
      </c>
      <c r="BY242" s="27"/>
      <c r="BZ242" s="27">
        <f t="shared" ref="BZ242:BZ243" si="2145">(BY242/12*5*$D242*$G242*$H242*$L242*BZ$11)+(BY242/12*4*$E242*$G242*$I242*$L242*BZ$12)+(BY242/12*3*$F242*$G242*$I242*$L242*BZ$12)</f>
        <v>0</v>
      </c>
      <c r="CA242" s="27">
        <v>0</v>
      </c>
      <c r="CB242" s="27">
        <f t="shared" ref="CB242:CB243" si="2146">(CA242/12*5*$D242*$G242*$H242*$K242*CB$11)+(CA242/12*4*$E242*$G242*$I242*$K242*CB$12)+(CA242/12*3*$F242*$G242*$I242*$K242*CB$12)</f>
        <v>0</v>
      </c>
      <c r="CC242" s="27">
        <v>2</v>
      </c>
      <c r="CD242" s="27">
        <f t="shared" ref="CD242:CD243" si="2147">(CC242/12*5*$D242*$G242*$H242*$L242*CD$11)+(CC242/12*4*$E242*$G242*$I242*$L242*CD$12)+(CC242/12*3*$F242*$G242*$I242*$L242*CD$12)</f>
        <v>44832.671519999996</v>
      </c>
      <c r="CE242" s="27">
        <v>0</v>
      </c>
      <c r="CF242" s="27">
        <f t="shared" ref="CF242:CF243" si="2148">(CE242/12*5*$D242*$G242*$H242*$K242*CF$11)+(CE242/12*4*$E242*$G242*$I242*$K242*CF$12)+(CE242/12*3*$F242*$G242*$I242*$K242*CF$12)</f>
        <v>0</v>
      </c>
      <c r="CG242" s="27"/>
      <c r="CH242" s="27">
        <f t="shared" ref="CH242:CH243" si="2149">(CG242/12*5*$D242*$G242*$H242*$K242*CH$11)+(CG242/12*4*$E242*$G242*$I242*$K242*CH$12)+(CG242/12*3*$F242*$G242*$I242*$K242*CH$12)</f>
        <v>0</v>
      </c>
      <c r="CI242" s="27"/>
      <c r="CJ242" s="27">
        <f t="shared" ref="CJ242:CJ243" si="2150">(CI242/12*5*$D242*$G242*$H242*$K242*CJ$11)+(CI242/12*4*$E242*$G242*$I242*$K242*CJ$12)+(CI242/12*3*$F242*$G242*$I242*$K242*CJ$12)</f>
        <v>0</v>
      </c>
      <c r="CK242" s="27">
        <v>10</v>
      </c>
      <c r="CL242" s="27">
        <f t="shared" ref="CL242:CL243" si="2151">(CK242/12*5*$D242*$G242*$H242*$K242*CL$11)+(CK242/12*4*$E242*$G242*$I242*$K242*CL$12)+(CK242/12*3*$F242*$G242*$I242*$K242*CL$12)</f>
        <v>204251.41100000002</v>
      </c>
      <c r="CM242" s="27">
        <v>78</v>
      </c>
      <c r="CN242" s="27">
        <f t="shared" ref="CN242:CN243" si="2152">(CM242/12*5*$D242*$G242*$H242*$L242*CN$11)+(CM242/12*4*$E242*$G242*$I242*$L242*CN$12)+(CM242/12*3*$F242*$G242*$I242*$L242*CN$12)</f>
        <v>1948408.197372</v>
      </c>
      <c r="CO242" s="27">
        <v>29</v>
      </c>
      <c r="CP242" s="27">
        <f t="shared" ref="CP242:CP243" si="2153">(CO242/12*5*$D242*$G242*$H242*$L242*CP$11)+(CO242/12*4*$E242*$G242*$I242*$L242*CP$12)+(CO242/12*3*$F242*$G242*$I242*$L242*CP$12)</f>
        <v>832790.76589799975</v>
      </c>
      <c r="CQ242" s="32">
        <v>2</v>
      </c>
      <c r="CR242" s="27">
        <f t="shared" ref="CR242:CR243" si="2154">(CQ242/12*5*$D242*$G242*$H242*$K242*CR$11)+(CQ242/12*4*$E242*$G242*$I242*$K242*CR$12)+(CQ242/12*3*$F242*$G242*$I242*$K242*CR$12)</f>
        <v>46392.782799999986</v>
      </c>
      <c r="CS242" s="27">
        <v>12</v>
      </c>
      <c r="CT242" s="27">
        <f t="shared" ref="CT242:CT243" si="2155">(CS242/12*5*$D242*$G242*$H242*$L242*CT$11)+(CS242/12*4*$E242*$G242*$I242*$L242*CT$12)+(CS242/12*3*$F242*$G242*$I242*$L242*CT$12)</f>
        <v>336809.20291199995</v>
      </c>
      <c r="CU242" s="27">
        <v>4</v>
      </c>
      <c r="CV242" s="27">
        <f t="shared" ref="CV242:CV243" si="2156">(CU242/12*5*$D242*$G242*$H242*$L242*CV$11)+(CU242/12*4*$E242*$G242*$I242*$L242*CV$12)+(CU242/12*3*$F242*$G242*$I242*$L242*CV$12)</f>
        <v>97589.598287999994</v>
      </c>
      <c r="CW242" s="27">
        <v>40</v>
      </c>
      <c r="CX242" s="27">
        <f t="shared" ref="CX242:CX243" si="2157">(CW242/12*5*$D242*$G242*$H242*$L242*CX$11)+(CW242/12*4*$E242*$G242*$I242*$L242*CX$12)+(CW242/12*3*$F242*$G242*$I242*$L242*CX$12)</f>
        <v>1124779.0226399999</v>
      </c>
      <c r="CY242" s="27">
        <v>3</v>
      </c>
      <c r="CZ242" s="27">
        <f t="shared" ref="CZ242:CZ243" si="2158">(CY242/12*5*$D242*$G242*$H242*$L242*CZ$11)+(CY242/12*4*$E242*$G242*$I242*$L242*CZ$12)+(CY242/12*3*$F242*$G242*$I242*$L242*CZ$12)</f>
        <v>84202.300727999987</v>
      </c>
      <c r="DA242" s="27">
        <v>5</v>
      </c>
      <c r="DB242" s="27">
        <f t="shared" ref="DB242:DB243" si="2159">(DA242/12*5*$D242*$G242*$H242*$L242*DB$11)+(DA242/12*4*$E242*$G242*$I242*$L242*DB$12)+(DA242/12*3*$F242*$G242*$I242*$L242*DB$12)</f>
        <v>140597.37782999998</v>
      </c>
      <c r="DC242" s="27">
        <v>112</v>
      </c>
      <c r="DD242" s="27">
        <f t="shared" ref="DD242:DD243" si="2160">(DC242/12*5*$D242*$G242*$H242*$K242*DD$11)+(DC242/12*4*$E242*$G242*$I242*$K242*DD$12)+(DC242/12*3*$F242*$G242*$I242*$K242*DD$12)</f>
        <v>2597995.8367999997</v>
      </c>
      <c r="DE242" s="27">
        <v>8</v>
      </c>
      <c r="DF242" s="27">
        <f t="shared" ref="DF242:DF243" si="2161">(DE242/12*5*$D242*$G242*$H242*$K242*DF$11)+(DE242/12*4*$E242*$G242*$I242*$K242*DF$12)+(DE242/12*3*$F242*$G242*$I242*$K242*DF$12)</f>
        <v>191099.20647999996</v>
      </c>
      <c r="DG242" s="27"/>
      <c r="DH242" s="27">
        <f t="shared" ref="DH242:DH243" si="2162">(DG242/12*5*$D242*$G242*$H242*$L242*DH$11)+(DG242/12*4*$E242*$G242*$I242*$L242*DH$12)+(DG242/12*3*$F242*$G242*$I242*$L242*DH$12)</f>
        <v>0</v>
      </c>
      <c r="DI242" s="27">
        <v>4</v>
      </c>
      <c r="DJ242" s="27">
        <f t="shared" ref="DJ242:DJ243" si="2163">(DI242/12*5*$D242*$G242*$H242*$L242*DJ$11)+(DI242/12*4*$E242*$G242*$I242*$L242*DJ$12)+(DI242/12*3*$F242*$G242*$I242*$L242*DJ$12)</f>
        <v>120738.02831999998</v>
      </c>
      <c r="DK242" s="27"/>
      <c r="DL242" s="27">
        <f t="shared" ref="DL242:DL243" si="2164">(DK242/12*5*$D242*$G242*$H242*$M242*DL$11)+(DK242/12*4*$E242*$G242*$I242*$M242*DL$12)+(DK242/12*3*$F242*$G242*$I242*$M242*DL$12)</f>
        <v>0</v>
      </c>
      <c r="DM242" s="27">
        <v>2</v>
      </c>
      <c r="DN242" s="27">
        <f t="shared" ref="DN242:DN253" si="2165">(DM242/12*5*$D242*$G242*$H242*$N242*DN$11)+(DM242/12*4*$E242*$G242*$I242*$N242*DN$12)+(DM242/12*3*$F242*$G242*$I242*$N242*DN$12)</f>
        <v>89303.710534999977</v>
      </c>
      <c r="DO242" s="27"/>
      <c r="DP242" s="27">
        <f t="shared" si="1826"/>
        <v>0</v>
      </c>
      <c r="DQ242" s="27">
        <f t="shared" si="2056"/>
        <v>1068</v>
      </c>
      <c r="DR242" s="27">
        <f t="shared" si="2056"/>
        <v>24864264.995426998</v>
      </c>
      <c r="DS242" s="38">
        <f t="shared" si="2057"/>
        <v>1068</v>
      </c>
      <c r="DT242" s="67">
        <f t="shared" si="1829"/>
        <v>1</v>
      </c>
    </row>
    <row r="243" spans="1:124" ht="15.75" customHeight="1" x14ac:dyDescent="0.25">
      <c r="A243" s="77"/>
      <c r="B243" s="35">
        <v>203</v>
      </c>
      <c r="C243" s="23" t="s">
        <v>368</v>
      </c>
      <c r="D243" s="79">
        <f t="shared" si="1831"/>
        <v>19063</v>
      </c>
      <c r="E243" s="80">
        <v>18530</v>
      </c>
      <c r="F243" s="80">
        <v>18715</v>
      </c>
      <c r="G243" s="36">
        <v>1.54</v>
      </c>
      <c r="H243" s="25">
        <v>1</v>
      </c>
      <c r="I243" s="25">
        <v>1</v>
      </c>
      <c r="J243" s="26"/>
      <c r="K243" s="24">
        <v>1.4</v>
      </c>
      <c r="L243" s="24">
        <v>1.68</v>
      </c>
      <c r="M243" s="24">
        <v>2.23</v>
      </c>
      <c r="N243" s="24">
        <v>2.57</v>
      </c>
      <c r="O243" s="27">
        <v>8</v>
      </c>
      <c r="P243" s="27">
        <f t="shared" si="2114"/>
        <v>344327.07026666665</v>
      </c>
      <c r="Q243" s="27">
        <v>48</v>
      </c>
      <c r="R243" s="27">
        <f t="shared" si="2115"/>
        <v>2065962.4216000002</v>
      </c>
      <c r="S243" s="27"/>
      <c r="T243" s="27">
        <f t="shared" si="2116"/>
        <v>0</v>
      </c>
      <c r="U243" s="27"/>
      <c r="V243" s="27">
        <f t="shared" si="2117"/>
        <v>0</v>
      </c>
      <c r="W243" s="27"/>
      <c r="X243" s="27">
        <f t="shared" si="2118"/>
        <v>0</v>
      </c>
      <c r="Y243" s="27">
        <v>0</v>
      </c>
      <c r="Z243" s="27">
        <f t="shared" si="2119"/>
        <v>0</v>
      </c>
      <c r="AA243" s="27">
        <v>25</v>
      </c>
      <c r="AB243" s="27">
        <f t="shared" si="2120"/>
        <v>1251554.1820833331</v>
      </c>
      <c r="AC243" s="27"/>
      <c r="AD243" s="27">
        <f t="shared" si="2121"/>
        <v>0</v>
      </c>
      <c r="AE243" s="27">
        <v>0</v>
      </c>
      <c r="AF243" s="27">
        <f t="shared" si="2122"/>
        <v>0</v>
      </c>
      <c r="AG243" s="27">
        <v>0</v>
      </c>
      <c r="AH243" s="27">
        <f t="shared" si="2123"/>
        <v>0</v>
      </c>
      <c r="AI243" s="27"/>
      <c r="AJ243" s="27">
        <f t="shared" si="2124"/>
        <v>0</v>
      </c>
      <c r="AK243" s="34"/>
      <c r="AL243" s="27">
        <f t="shared" si="2125"/>
        <v>0</v>
      </c>
      <c r="AM243" s="30">
        <v>0</v>
      </c>
      <c r="AN243" s="27">
        <f t="shared" si="2126"/>
        <v>0</v>
      </c>
      <c r="AO243" s="31">
        <v>2</v>
      </c>
      <c r="AP243" s="27">
        <f t="shared" si="2127"/>
        <v>99500.460751999984</v>
      </c>
      <c r="AQ243" s="27"/>
      <c r="AR243" s="27">
        <f t="shared" si="2128"/>
        <v>0</v>
      </c>
      <c r="AS243" s="27">
        <v>2</v>
      </c>
      <c r="AT243" s="27">
        <f t="shared" si="2129"/>
        <v>99500.460751999984</v>
      </c>
      <c r="AU243" s="27"/>
      <c r="AV243" s="27">
        <f t="shared" si="2130"/>
        <v>0</v>
      </c>
      <c r="AW243" s="27"/>
      <c r="AX243" s="27">
        <f t="shared" si="2131"/>
        <v>0</v>
      </c>
      <c r="AY243" s="27"/>
      <c r="AZ243" s="27">
        <f t="shared" si="2132"/>
        <v>0</v>
      </c>
      <c r="BA243" s="27"/>
      <c r="BB243" s="27">
        <f t="shared" si="2133"/>
        <v>0</v>
      </c>
      <c r="BC243" s="27"/>
      <c r="BD243" s="27">
        <f t="shared" si="2134"/>
        <v>0</v>
      </c>
      <c r="BE243" s="27"/>
      <c r="BF243" s="27">
        <f t="shared" si="2135"/>
        <v>0</v>
      </c>
      <c r="BG243" s="27"/>
      <c r="BH243" s="27">
        <f t="shared" si="2136"/>
        <v>0</v>
      </c>
      <c r="BI243" s="27"/>
      <c r="BJ243" s="27">
        <f t="shared" si="2137"/>
        <v>0</v>
      </c>
      <c r="BK243" s="27">
        <v>0</v>
      </c>
      <c r="BL243" s="27">
        <f t="shared" si="2138"/>
        <v>0</v>
      </c>
      <c r="BM243" s="27"/>
      <c r="BN243" s="27">
        <f t="shared" si="2139"/>
        <v>0</v>
      </c>
      <c r="BO243" s="37"/>
      <c r="BP243" s="27">
        <f t="shared" si="2140"/>
        <v>0</v>
      </c>
      <c r="BQ243" s="27">
        <v>0</v>
      </c>
      <c r="BR243" s="27">
        <f t="shared" si="2141"/>
        <v>0</v>
      </c>
      <c r="BS243" s="27"/>
      <c r="BT243" s="27">
        <f t="shared" si="2142"/>
        <v>0</v>
      </c>
      <c r="BU243" s="27"/>
      <c r="BV243" s="27">
        <f t="shared" si="2143"/>
        <v>0</v>
      </c>
      <c r="BW243" s="27"/>
      <c r="BX243" s="27">
        <f t="shared" si="2144"/>
        <v>0</v>
      </c>
      <c r="BY243" s="27"/>
      <c r="BZ243" s="27">
        <f t="shared" si="2145"/>
        <v>0</v>
      </c>
      <c r="CA243" s="27"/>
      <c r="CB243" s="27">
        <f t="shared" si="2146"/>
        <v>0</v>
      </c>
      <c r="CC243" s="27"/>
      <c r="CD243" s="27">
        <f t="shared" si="2147"/>
        <v>0</v>
      </c>
      <c r="CE243" s="27"/>
      <c r="CF243" s="27">
        <f t="shared" si="2148"/>
        <v>0</v>
      </c>
      <c r="CG243" s="27"/>
      <c r="CH243" s="27">
        <f t="shared" si="2149"/>
        <v>0</v>
      </c>
      <c r="CI243" s="27"/>
      <c r="CJ243" s="27">
        <f t="shared" si="2150"/>
        <v>0</v>
      </c>
      <c r="CK243" s="27"/>
      <c r="CL243" s="27">
        <f t="shared" si="2151"/>
        <v>0</v>
      </c>
      <c r="CM243" s="27"/>
      <c r="CN243" s="27">
        <f t="shared" si="2152"/>
        <v>0</v>
      </c>
      <c r="CO243" s="27"/>
      <c r="CP243" s="27">
        <f t="shared" si="2153"/>
        <v>0</v>
      </c>
      <c r="CQ243" s="32"/>
      <c r="CR243" s="27">
        <f t="shared" si="2154"/>
        <v>0</v>
      </c>
      <c r="CS243" s="27"/>
      <c r="CT243" s="27">
        <f t="shared" si="2155"/>
        <v>0</v>
      </c>
      <c r="CU243" s="27"/>
      <c r="CV243" s="27">
        <f t="shared" si="2156"/>
        <v>0</v>
      </c>
      <c r="CW243" s="27"/>
      <c r="CX243" s="27">
        <f t="shared" si="2157"/>
        <v>0</v>
      </c>
      <c r="CY243" s="27"/>
      <c r="CZ243" s="27">
        <f t="shared" si="2158"/>
        <v>0</v>
      </c>
      <c r="DA243" s="27"/>
      <c r="DB243" s="27">
        <f t="shared" si="2159"/>
        <v>0</v>
      </c>
      <c r="DC243" s="27"/>
      <c r="DD243" s="27">
        <f t="shared" si="2160"/>
        <v>0</v>
      </c>
      <c r="DE243" s="27"/>
      <c r="DF243" s="27">
        <f t="shared" si="2161"/>
        <v>0</v>
      </c>
      <c r="DG243" s="27"/>
      <c r="DH243" s="27">
        <f t="shared" si="2162"/>
        <v>0</v>
      </c>
      <c r="DI243" s="27"/>
      <c r="DJ243" s="27">
        <f t="shared" si="2163"/>
        <v>0</v>
      </c>
      <c r="DK243" s="27"/>
      <c r="DL243" s="27">
        <f t="shared" si="2164"/>
        <v>0</v>
      </c>
      <c r="DM243" s="27"/>
      <c r="DN243" s="27">
        <f t="shared" si="2165"/>
        <v>0</v>
      </c>
      <c r="DO243" s="27"/>
      <c r="DP243" s="27">
        <f t="shared" si="1826"/>
        <v>0</v>
      </c>
      <c r="DQ243" s="27">
        <f t="shared" si="2056"/>
        <v>85</v>
      </c>
      <c r="DR243" s="27">
        <f t="shared" si="2056"/>
        <v>3860844.5954539999</v>
      </c>
      <c r="DS243" s="38">
        <f t="shared" si="2057"/>
        <v>85</v>
      </c>
      <c r="DT243" s="67">
        <f t="shared" si="1829"/>
        <v>1</v>
      </c>
    </row>
    <row r="244" spans="1:124" ht="30" customHeight="1" x14ac:dyDescent="0.25">
      <c r="A244" s="77">
        <v>1</v>
      </c>
      <c r="B244" s="35">
        <v>204</v>
      </c>
      <c r="C244" s="23" t="s">
        <v>369</v>
      </c>
      <c r="D244" s="79">
        <f t="shared" si="1831"/>
        <v>19063</v>
      </c>
      <c r="E244" s="80">
        <v>18530</v>
      </c>
      <c r="F244" s="80">
        <v>18715</v>
      </c>
      <c r="G244" s="36">
        <v>0.75</v>
      </c>
      <c r="H244" s="25">
        <v>1</v>
      </c>
      <c r="I244" s="25">
        <v>1</v>
      </c>
      <c r="J244" s="26"/>
      <c r="K244" s="24">
        <v>1.4</v>
      </c>
      <c r="L244" s="24">
        <v>1.68</v>
      </c>
      <c r="M244" s="24">
        <v>2.23</v>
      </c>
      <c r="N244" s="24">
        <v>2.57</v>
      </c>
      <c r="O244" s="27">
        <v>10</v>
      </c>
      <c r="P244" s="27">
        <f t="shared" ref="P244" si="2166">(O244/12*5*$D244*$G244*$H244*$K244)+(O244/12*4*$E244*$G244*$I244*$K244)+(O244/12*3*$F244*$G244*$I244*$K244)</f>
        <v>197382.5</v>
      </c>
      <c r="Q244" s="27">
        <v>0</v>
      </c>
      <c r="R244" s="27">
        <f>(Q244/12*5*$D244*$G244*$H244*$K244)+(Q244/12*4*$E244*$G244*$I244*$K244)+(Q244/12*3*$F244*$G244*$I244*$K244)</f>
        <v>0</v>
      </c>
      <c r="S244" s="27">
        <v>0</v>
      </c>
      <c r="T244" s="27">
        <f>(S244/12*5*$D244*$G244*$H244*$K244)+(S244/12*4*$E244*$G244*$I244*$K244)+(S244/12*3*$F244*$G244*$I244*$K244)</f>
        <v>0</v>
      </c>
      <c r="U244" s="27"/>
      <c r="V244" s="27">
        <f>(U244/12*5*$D244*$G244*$H244*$K244)+(U244/12*4*$E244*$G244*$I244*$K244)+(U244/12*3*$F244*$G244*$I244*$K244)</f>
        <v>0</v>
      </c>
      <c r="W244" s="27">
        <v>0</v>
      </c>
      <c r="X244" s="27">
        <f>(W244/12*5*$D244*$G244*$H244*$K244)+(W244/12*4*$E244*$G244*$I244*$K244)+(W244/12*3*$F244*$G244*$I244*$K244)</f>
        <v>0</v>
      </c>
      <c r="Y244" s="27">
        <v>5</v>
      </c>
      <c r="Z244" s="27">
        <f>(Y244/12*5*$D244*$G244*$H244*$K244)+(Y244/12*4*$E244*$G244*$I244*$K244)+(Y244/12*3*$F244*$G244*$I244*$K244)</f>
        <v>98691.25</v>
      </c>
      <c r="AA244" s="27">
        <v>0</v>
      </c>
      <c r="AB244" s="27">
        <f>(AA244/12*5*$D244*$G244*$H244*$K244)+(AA244/12*4*$E244*$G244*$I244*$K244)+(AA244/12*3*$F244*$G244*$I244*$K244)</f>
        <v>0</v>
      </c>
      <c r="AC244" s="27">
        <v>0</v>
      </c>
      <c r="AD244" s="27">
        <f>(AC244/12*5*$D244*$G244*$H244*$K244)+(AC244/12*4*$E244*$G244*$I244*$K244)+(AC244/12*3*$F244*$G244*$I244*$K244)</f>
        <v>0</v>
      </c>
      <c r="AE244" s="27">
        <v>0</v>
      </c>
      <c r="AF244" s="27">
        <f>(AE244/12*5*$D244*$G244*$H244*$K244)+(AE244/12*4*$E244*$G244*$I244*$K244)+(AE244/12*3*$F244*$G244*$I244*$K244)</f>
        <v>0</v>
      </c>
      <c r="AG244" s="27">
        <v>100</v>
      </c>
      <c r="AH244" s="27">
        <f>(AG244/12*5*$D244*$G244*$H244*$K244)+(AG244/12*4*$E244*$G244*$I244*$K244)+(AG244/12*3*$F244*$G244*$I244*$K244)</f>
        <v>1973825</v>
      </c>
      <c r="AI244" s="27">
        <v>2</v>
      </c>
      <c r="AJ244" s="27">
        <f>(AI244/12*5*$D244*$G244*$H244*$K244)+(AI244/12*4*$E244*$G244*$I244*$K244)+(AI244/12*3*$F244*$G244*$I244*$K244)</f>
        <v>39476.5</v>
      </c>
      <c r="AK244" s="27">
        <v>30</v>
      </c>
      <c r="AL244" s="27">
        <f>(AK244/12*5*$D244*$G244*$H244*$K244)+(AK244/12*4*$E244*$G244*$I244*$K244)+(AK244/12*3*$F244*$G244*$I244*$K244)</f>
        <v>592147.5</v>
      </c>
      <c r="AM244" s="30">
        <v>0</v>
      </c>
      <c r="AN244" s="27">
        <f>(AM244/12*5*$D244*$G244*$H244*$K244)+(AM244/12*4*$E244*$G244*$I244*$K244)+(AM244/12*3*$F244*$G244*$I244*$K244)</f>
        <v>0</v>
      </c>
      <c r="AO244" s="31">
        <v>912</v>
      </c>
      <c r="AP244" s="27">
        <f>(AO244/12*5*$D244*$G244*$H244*$L244)+(AO244/12*4*$E244*$G244*$I244*$L244)+(AO244/12*3*$F244*$G244*$I244*$L244)</f>
        <v>21601540.800000001</v>
      </c>
      <c r="AQ244" s="27">
        <v>56</v>
      </c>
      <c r="AR244" s="27">
        <f>(AQ244/12*5*$D244*$G244*$H244*$L244)+(AQ244/12*4*$E244*$G244*$I244*$L244)+(AQ244/12*3*$F244*$G244*$I244*$L244)</f>
        <v>1326410.3999999999</v>
      </c>
      <c r="AS244" s="27">
        <v>17</v>
      </c>
      <c r="AT244" s="27">
        <f>(AS244/12*5*$D244*$G244*$H244*$L244)+(AS244/12*4*$E244*$G244*$I244*$L244)+(AS244/12*3*$F244*$G244*$I244*$L244)</f>
        <v>402660.3</v>
      </c>
      <c r="AU244" s="27">
        <v>0</v>
      </c>
      <c r="AV244" s="27">
        <f>(AU244/12*5*$D244*$G244*$H244*$L244)+(AU244/12*4*$E244*$G244*$I244*$L244)+(AU244/12*3*$F244*$G244*$I244*$L244)</f>
        <v>0</v>
      </c>
      <c r="AW244" s="27"/>
      <c r="AX244" s="27">
        <f>(AW244/12*5*$D244*$G244*$H244*$K244)+(AW244/12*4*$E244*$G244*$I244*$K244)+(AW244/12*3*$F244*$G244*$I244*$K244)</f>
        <v>0</v>
      </c>
      <c r="AY244" s="27"/>
      <c r="AZ244" s="27">
        <f>(AY244/12*5*$D244*$G244*$H244*$K244)+(AY244/12*4*$E244*$G244*$I244*$K244)+(AY244/12*3*$F244*$G244*$I244*$K244)</f>
        <v>0</v>
      </c>
      <c r="BA244" s="27">
        <v>6</v>
      </c>
      <c r="BB244" s="27">
        <f>(BA244/12*5*$D244*$G244*$H244*$L244)+(BA244/12*4*$E244*$G244*$I244*$L244)+(BA244/12*3*$F244*$G244*$I244*$L244)</f>
        <v>142115.4</v>
      </c>
      <c r="BC244" s="27">
        <v>0</v>
      </c>
      <c r="BD244" s="27">
        <f>(BC244/12*5*$D244*$G244*$H244*$K244)+(BC244/12*4*$E244*$G244*$I244*$K244)+(BC244/12*3*$F244*$G244*$I244*$K244)</f>
        <v>0</v>
      </c>
      <c r="BE244" s="27">
        <v>0</v>
      </c>
      <c r="BF244" s="27">
        <f>(BE244/12*5*$D244*$G244*$H244*$K244)+(BE244/12*4*$E244*$G244*$I244*$K244)+(BE244/12*3*$F244*$G244*$I244*$K244)</f>
        <v>0</v>
      </c>
      <c r="BG244" s="27">
        <v>0</v>
      </c>
      <c r="BH244" s="27">
        <f>(BG244/12*5*$D244*$G244*$H244*$K244)+(BG244/12*4*$E244*$G244*$I244*$K244)+(BG244/12*3*$F244*$G244*$I244*$K244)</f>
        <v>0</v>
      </c>
      <c r="BI244" s="27">
        <v>0</v>
      </c>
      <c r="BJ244" s="27">
        <f>(BI244/12*5*$D244*$G244*$H244*$L244)+(BI244/12*4*$E244*$G244*$I244*$L244)+(BI244/12*3*$F244*$G244*$I244*$L244)</f>
        <v>0</v>
      </c>
      <c r="BK244" s="27">
        <v>260</v>
      </c>
      <c r="BL244" s="27">
        <f>(BK244/12*5*$D244*$G244*$H244*$K244)+(BK244/12*4*$E244*$G244*$I244*$K244)+(BK244/12*3*$F244*$G244*$I244*$K244)</f>
        <v>5131945</v>
      </c>
      <c r="BM244" s="27">
        <v>71</v>
      </c>
      <c r="BN244" s="27">
        <f>(BM244/12*5*$D244*$G244*$H244*$K244)+(BM244/12*4*$E244*$G244*$I244*$K244)+(BM244/12*3*$F244*$G244*$I244*$K244)</f>
        <v>1401415.75</v>
      </c>
      <c r="BO244" s="37">
        <v>23</v>
      </c>
      <c r="BP244" s="27">
        <f>(BO244/12*5*$D244*$G244*$H244*$L244)+(BO244/12*4*$E244*$G244*$I244*$L244)+(BO244/12*3*$F244*$G244*$I244*$L244)</f>
        <v>544775.69999999995</v>
      </c>
      <c r="BQ244" s="27">
        <v>669</v>
      </c>
      <c r="BR244" s="27">
        <f>(BQ244/12*5*$D244*$G244*$H244*$L244)+(BQ244/12*4*$E244*$G244*$I244*$L244)+(BQ244/12*3*$F244*$G244*$I244*$L244)</f>
        <v>15845867.1</v>
      </c>
      <c r="BS244" s="27">
        <v>600</v>
      </c>
      <c r="BT244" s="27">
        <f>(BS244/12*5*$D244*$G244*$H244*$K244)+(BS244/12*4*$E244*$G244*$I244*$K244)+(BS244/12*3*$F244*$G244*$I244*$K244)</f>
        <v>11842950</v>
      </c>
      <c r="BU244" s="27">
        <v>3</v>
      </c>
      <c r="BV244" s="27">
        <f>(BU244/12*5*$D244*$G244*$H244*$K244)+(BU244/12*4*$E244*$G244*$I244*$K244)+(BU244/12*3*$F244*$G244*$I244*$K244)</f>
        <v>59214.75</v>
      </c>
      <c r="BW244" s="27">
        <v>3</v>
      </c>
      <c r="BX244" s="27">
        <f>(BW244/12*5*$D244*$G244*$H244*$L244)+(BW244/12*4*$E244*$G244*$I244*$L244)+(BW244/12*3*$F244*$G244*$I244*$L244)</f>
        <v>71057.7</v>
      </c>
      <c r="BY244" s="27"/>
      <c r="BZ244" s="27">
        <f>(BY244/12*5*$D244*$G244*$H244*$L244)+(BY244/12*4*$E244*$G244*$I244*$L244)+(BY244/12*3*$F244*$G244*$I244*$L244)</f>
        <v>0</v>
      </c>
      <c r="CA244" s="27">
        <v>548</v>
      </c>
      <c r="CB244" s="27">
        <f>(CA244/12*5*$D244*$G244*$H244*$K244)+(CA244/12*4*$E244*$G244*$I244*$K244)+(CA244/12*3*$F244*$G244*$I244*$K244)</f>
        <v>10816561</v>
      </c>
      <c r="CC244" s="27">
        <v>5</v>
      </c>
      <c r="CD244" s="27">
        <f>(CC244/12*5*$D244*$G244*$H244*$L244)+(CC244/12*4*$E244*$G244*$I244*$L244)+(CC244/12*3*$F244*$G244*$I244*$L244)</f>
        <v>118429.5</v>
      </c>
      <c r="CE244" s="27">
        <v>0</v>
      </c>
      <c r="CF244" s="27">
        <f>(CE244/12*5*$D244*$G244*$H244*$K244)+(CE244/12*4*$E244*$G244*$I244*$K244)+(CE244/12*3*$F244*$G244*$I244*$K244)</f>
        <v>0</v>
      </c>
      <c r="CG244" s="27">
        <v>3</v>
      </c>
      <c r="CH244" s="27">
        <f>(CG244/12*5*$D244*$G244*$H244*$K244)+(CG244/12*4*$E244*$G244*$I244*$K244)+(CG244/12*3*$F244*$G244*$I244*$K244)</f>
        <v>59214.75</v>
      </c>
      <c r="CI244" s="27">
        <v>82</v>
      </c>
      <c r="CJ244" s="27">
        <f>(CI244/12*5*$D244*$G244*$H244*$K244)+(CI244/12*4*$E244*$G244*$I244*$K244)+(CI244/12*3*$F244*$G244*$I244*$K244)</f>
        <v>1618536.5</v>
      </c>
      <c r="CK244" s="27">
        <v>208</v>
      </c>
      <c r="CL244" s="27">
        <f>(CK244/12*5*$D244*$G244*$H244*$K244)+(CK244/12*4*$E244*$G244*$I244*$K244)+(CK244/12*3*$F244*$G244*$I244*$K244)</f>
        <v>4105556</v>
      </c>
      <c r="CM244" s="27">
        <v>227</v>
      </c>
      <c r="CN244" s="27">
        <f>(CM244/12*5*$D244*$G244*$H244*$L244)+(CM244/12*4*$E244*$G244*$I244*$L244)+(CM244/12*3*$F244*$G244*$I244*$L244)</f>
        <v>5376699.2999999998</v>
      </c>
      <c r="CO244" s="27">
        <v>240</v>
      </c>
      <c r="CP244" s="27">
        <f>(CO244/12*5*$D244*$G244*$H244*$L244)+(CO244/12*4*$E244*$G244*$I244*$L244)+(CO244/12*3*$F244*$G244*$I244*$L244)</f>
        <v>5684616</v>
      </c>
      <c r="CQ244" s="32">
        <v>227</v>
      </c>
      <c r="CR244" s="27">
        <f>(CQ244/12*5*$D244*$G244*$H244*$K244)+(CQ244/12*4*$E244*$G244*$I244*$K244)+(CQ244/12*3*$F244*$G244*$I244*$K244)</f>
        <v>4480582.75</v>
      </c>
      <c r="CS244" s="27">
        <v>150</v>
      </c>
      <c r="CT244" s="27">
        <f>(CS244/12*5*$D244*$G244*$H244*$L244)+(CS244/12*4*$E244*$G244*$I244*$L244)+(CS244/12*3*$F244*$G244*$I244*$L244)</f>
        <v>3552885</v>
      </c>
      <c r="CU244" s="27">
        <v>450</v>
      </c>
      <c r="CV244" s="27">
        <f>(CU244/12*5*$D244*$G244*$H244*$L244)+(CU244/12*4*$E244*$G244*$I244*$L244)+(CU244/12*3*$F244*$G244*$I244*$L244)</f>
        <v>10658655</v>
      </c>
      <c r="CW244" s="27">
        <v>200</v>
      </c>
      <c r="CX244" s="27">
        <f>(CW244/12*5*$D244*$G244*$H244*$L244)+(CW244/12*4*$E244*$G244*$I244*$L244)+(CW244/12*3*$F244*$G244*$I244*$L244)</f>
        <v>4737180</v>
      </c>
      <c r="CY244" s="27">
        <v>308</v>
      </c>
      <c r="CZ244" s="27">
        <f>(CY244/12*5*$D244*$G244*$H244*$L244)+(CY244/12*4*$E244*$G244*$I244*$L244)+(CY244/12*3*$F244*$G244*$I244*$L244)</f>
        <v>7295257.2000000002</v>
      </c>
      <c r="DA244" s="27">
        <v>150</v>
      </c>
      <c r="DB244" s="27">
        <f>(DA244/12*5*$D244*$G244*$H244*$L244)+(DA244/12*4*$E244*$G244*$I244*$L244)+(DA244/12*3*$F244*$G244*$I244*$L244)</f>
        <v>3552885</v>
      </c>
      <c r="DC244" s="27">
        <v>395</v>
      </c>
      <c r="DD244" s="27">
        <f>(DC244/12*5*$D244*$G244*$H244*$K244)+(DC244/12*4*$E244*$G244*$I244*$K244)+(DC244/12*3*$F244*$G244*$I244*$K244)</f>
        <v>7796608.75</v>
      </c>
      <c r="DE244" s="27">
        <v>149</v>
      </c>
      <c r="DF244" s="27">
        <f>(DE244/12*5*$D244*$G244*$H244*$K244)+(DE244/12*4*$E244*$G244*$I244*$K244)+(DE244/12*3*$F244*$G244*$I244*$K244)</f>
        <v>2940999.25</v>
      </c>
      <c r="DG244" s="27">
        <v>5</v>
      </c>
      <c r="DH244" s="27">
        <f>(DG244/12*5*$D244*$G244*$H244*$L244)+(DG244/12*4*$E244*$G244*$I244*$L244)+(DG244/12*3*$F244*$G244*$I244*$L244)</f>
        <v>118429.5</v>
      </c>
      <c r="DI244" s="27">
        <v>160</v>
      </c>
      <c r="DJ244" s="27">
        <f>(DI244/12*5*$D244*$G244*$H244*$L244)+(DI244/12*4*$E244*$G244*$I244*$L244)+(DI244/12*3*$F244*$G244*$I244*$L244)</f>
        <v>3789744</v>
      </c>
      <c r="DK244" s="27">
        <v>65</v>
      </c>
      <c r="DL244" s="27">
        <f>(DK244/12*5*$D244*$G244*$H244*$M244)+(DK244/12*4*$E244*$G244*$I244*$M244)+(DK244/12*3*$F244*$G244*$I244*$M244)</f>
        <v>2043613.8125</v>
      </c>
      <c r="DM244" s="27">
        <v>60</v>
      </c>
      <c r="DN244" s="27">
        <f>(DM244/12*5*$D244*$G244*$H244*$N244)+(DM244/12*4*$E244*$G244*$I244*$N244)+(DM244/12*3*$F244*$G244*$I244*$N244)</f>
        <v>2174027.25</v>
      </c>
      <c r="DO244" s="27"/>
      <c r="DP244" s="27">
        <f>(DO244*$D244*$G244*$H244*$L244)</f>
        <v>0</v>
      </c>
      <c r="DQ244" s="27">
        <f t="shared" si="2056"/>
        <v>6399</v>
      </c>
      <c r="DR244" s="27">
        <f t="shared" si="2056"/>
        <v>142191956.21250001</v>
      </c>
      <c r="DS244" s="38">
        <f t="shared" si="2057"/>
        <v>6399</v>
      </c>
      <c r="DT244" s="67">
        <f t="shared" si="1829"/>
        <v>1</v>
      </c>
    </row>
    <row r="245" spans="1:124" ht="15.75" customHeight="1" x14ac:dyDescent="0.25">
      <c r="A245" s="77"/>
      <c r="B245" s="35">
        <v>205</v>
      </c>
      <c r="C245" s="23" t="s">
        <v>370</v>
      </c>
      <c r="D245" s="79">
        <f t="shared" si="1831"/>
        <v>19063</v>
      </c>
      <c r="E245" s="80">
        <v>18530</v>
      </c>
      <c r="F245" s="80">
        <v>18715</v>
      </c>
      <c r="G245" s="36">
        <v>0.89</v>
      </c>
      <c r="H245" s="25">
        <v>1</v>
      </c>
      <c r="I245" s="25">
        <v>1</v>
      </c>
      <c r="J245" s="26"/>
      <c r="K245" s="24">
        <v>1.4</v>
      </c>
      <c r="L245" s="24">
        <v>1.68</v>
      </c>
      <c r="M245" s="24">
        <v>2.23</v>
      </c>
      <c r="N245" s="24">
        <v>2.57</v>
      </c>
      <c r="O245" s="27">
        <v>181</v>
      </c>
      <c r="P245" s="27">
        <f t="shared" ref="P245:P248" si="2167">(O245/12*5*$D245*$G245*$H245*$K245*P$11)+(O245/12*4*$E245*$G245*$I245*$K245*P$12)+(O245/12*3*$F245*$G245*$I245*$K245*P$12)</f>
        <v>4502244.1354916673</v>
      </c>
      <c r="Q245" s="27">
        <v>0</v>
      </c>
      <c r="R245" s="27">
        <f t="shared" ref="R245:R248" si="2168">(Q245/12*5*$D245*$G245*$H245*$K245*R$11)+(Q245/12*4*$E245*$G245*$I245*$K245*R$12)+(Q245/12*3*$F245*$G245*$I245*$K245*R$12)</f>
        <v>0</v>
      </c>
      <c r="S245" s="27">
        <v>0</v>
      </c>
      <c r="T245" s="27">
        <f t="shared" ref="T245:T248" si="2169">(S245/12*5*$D245*$G245*$H245*$K245*T$11)+(S245/12*4*$E245*$G245*$I245*$K245*T$12)+(S245/12*3*$F245*$G245*$I245*$K245*T$12)</f>
        <v>0</v>
      </c>
      <c r="U245" s="27"/>
      <c r="V245" s="27">
        <f t="shared" ref="V245:V248" si="2170">(U245/12*5*$D245*$G245*$H245*$K245*V$11)+(U245/12*4*$E245*$G245*$I245*$K245*V$12)+(U245/12*3*$F245*$G245*$I245*$K245*V$12)</f>
        <v>0</v>
      </c>
      <c r="W245" s="27">
        <v>0</v>
      </c>
      <c r="X245" s="27">
        <f t="shared" ref="X245:X248" si="2171">(W245/12*5*$D245*$G245*$H245*$K245*X$11)+(W245/12*4*$E245*$G245*$I245*$K245*X$12)+(W245/12*3*$F245*$G245*$I245*$K245*X$12)</f>
        <v>0</v>
      </c>
      <c r="Y245" s="27">
        <v>20</v>
      </c>
      <c r="Z245" s="27">
        <f t="shared" ref="Z245:Z248" si="2172">(Y245/12*5*$D245*$G245*$H245*$K245*Z$11)+(Y245/12*4*$E245*$G245*$I245*$K245*Z$12)+(Y245/12*3*$F245*$G245*$I245*$K245*Z$12)</f>
        <v>497485.53983333334</v>
      </c>
      <c r="AA245" s="27">
        <v>0</v>
      </c>
      <c r="AB245" s="27">
        <f t="shared" ref="AB245:AB248" si="2173">(AA245/12*5*$D245*$G245*$H245*$K245*AB$11)+(AA245/12*4*$E245*$G245*$I245*$K245*AB$12)+(AA245/12*3*$F245*$G245*$I245*$K245*AB$12)</f>
        <v>0</v>
      </c>
      <c r="AC245" s="27">
        <v>0</v>
      </c>
      <c r="AD245" s="27">
        <f t="shared" ref="AD245:AD248" si="2174">(AC245/12*5*$D245*$G245*$H245*$K245*AD$11)+(AC245/12*4*$E245*$G245*$I245*$K245*AD$12)+(AC245/12*3*$F245*$G245*$I245*$K245*AD$12)</f>
        <v>0</v>
      </c>
      <c r="AE245" s="27">
        <v>0</v>
      </c>
      <c r="AF245" s="27">
        <f t="shared" ref="AF245:AF248" si="2175">(AE245/12*5*$D245*$G245*$H245*$K245*AF$11)+(AE245/12*4*$E245*$G245*$I245*$K245*AF$12)+(AE245/12*3*$F245*$G245*$I245*$K245*AF$12)</f>
        <v>0</v>
      </c>
      <c r="AG245" s="27">
        <v>12</v>
      </c>
      <c r="AH245" s="27">
        <f t="shared" ref="AH245:AH248" si="2176">(AG245/12*5*$D245*$G245*$H245*$K245*AH$11)+(AG245/12*4*$E245*$G245*$I245*$K245*AH$12)+(AG245/12*3*$F245*$G245*$I245*$K245*AH$12)</f>
        <v>298491.32390000002</v>
      </c>
      <c r="AI245" s="27">
        <v>0</v>
      </c>
      <c r="AJ245" s="27">
        <f t="shared" ref="AJ245:AJ248" si="2177">(AI245/12*5*$D245*$G245*$H245*$K245*AJ$11)+(AI245/12*4*$E245*$G245*$I245*$K245*AJ$12)+(AI245/12*3*$F245*$G245*$I245*$K245*AJ$12)</f>
        <v>0</v>
      </c>
      <c r="AK245" s="27"/>
      <c r="AL245" s="27">
        <f t="shared" ref="AL245:AL248" si="2178">(AK245/12*5*$D245*$G245*$H245*$K245*AL$11)+(AK245/12*4*$E245*$G245*$I245*$K245*AL$12)+(AK245/12*3*$F245*$G245*$I245*$K245*AL$12)</f>
        <v>0</v>
      </c>
      <c r="AM245" s="30">
        <v>0</v>
      </c>
      <c r="AN245" s="27">
        <f t="shared" ref="AN245:AN248" si="2179">(AM245/12*5*$D245*$G245*$H245*$K245*AN$11)+(AM245/12*4*$E245*$G245*$I245*$K245*AN$12)+(AM245/12*3*$F245*$G245*$I245*$K245*AN$12)</f>
        <v>0</v>
      </c>
      <c r="AO245" s="31">
        <v>123</v>
      </c>
      <c r="AP245" s="27">
        <f t="shared" ref="AP245:AP248" si="2180">(AO245/12*5*$D245*$G245*$H245*$L245*AP$11)+(AO245/12*4*$E245*$G245*$I245*$L245*AP$12)+(AO245/12*3*$F245*$G245*$I245*$L245*AP$12)</f>
        <v>3536466.0514679998</v>
      </c>
      <c r="AQ245" s="27">
        <v>53</v>
      </c>
      <c r="AR245" s="27">
        <f t="shared" ref="AR245:AR248" si="2181">(AQ245/12*5*$D245*$G245*$H245*$L245*AR$11)+(AQ245/12*4*$E245*$G245*$I245*$L245*AR$12)+(AQ245/12*3*$F245*$G245*$I245*$L245*AR$12)</f>
        <v>1347011.0955700001</v>
      </c>
      <c r="AS245" s="27">
        <v>100</v>
      </c>
      <c r="AT245" s="27">
        <f t="shared" ref="AT245:AT248" si="2182">(AS245/12*5*$D245*$G245*$H245*$L245*AT$11)+(AS245/12*4*$E245*$G245*$I245*$L245*AT$12)+(AS245/12*3*$F245*$G245*$I245*$L245*AT$13)</f>
        <v>2875175.6515999995</v>
      </c>
      <c r="AU245" s="27">
        <v>0</v>
      </c>
      <c r="AV245" s="27">
        <f t="shared" ref="AV245:AV248" si="2183">(AU245/12*5*$D245*$G245*$H245*$L245*AV$11)+(AU245/12*4*$E245*$G245*$I245*$L245*AV$12)+(AU245/12*3*$F245*$G245*$I245*$L245*AV$12)</f>
        <v>0</v>
      </c>
      <c r="AW245" s="27"/>
      <c r="AX245" s="27">
        <f t="shared" ref="AX245:AX248" si="2184">(AW245/12*5*$D245*$G245*$H245*$K245*AX$11)+(AW245/12*4*$E245*$G245*$I245*$K245*AX$12)+(AW245/12*3*$F245*$G245*$I245*$K245*AX$12)</f>
        <v>0</v>
      </c>
      <c r="AY245" s="27"/>
      <c r="AZ245" s="27">
        <f t="shared" ref="AZ245:AZ248" si="2185">(AY245/12*5*$D245*$G245*$H245*$K245*AZ$11)+(AY245/12*4*$E245*$G245*$I245*$K245*AZ$12)+(AY245/12*3*$F245*$G245*$I245*$K245*AZ$12)</f>
        <v>0</v>
      </c>
      <c r="BA245" s="27">
        <v>4</v>
      </c>
      <c r="BB245" s="27">
        <f t="shared" ref="BB245:BB248" si="2186">(BA245/12*5*$D245*$G245*$H245*$L245*BB$11)+(BA245/12*4*$E245*$G245*$I245*$L245*BB$12)+(BA245/12*3*$F245*$G245*$I245*$L245*BB$12)</f>
        <v>111866.92663999999</v>
      </c>
      <c r="BC245" s="27">
        <v>0</v>
      </c>
      <c r="BD245" s="27">
        <f t="shared" ref="BD245:BD248" si="2187">(BC245/12*5*$D245*$G245*$H245*$K245*BD$11)+(BC245/12*4*$E245*$G245*$I245*$K245*BD$12)+(BC245/12*3*$F245*$G245*$I245*$K245*BD$12)</f>
        <v>0</v>
      </c>
      <c r="BE245" s="27">
        <v>0</v>
      </c>
      <c r="BF245" s="27">
        <f t="shared" ref="BF245:BF248" si="2188">(BE245/12*5*$D245*$G245*$H245*$K245*BF$11)+(BE245/12*4*$E245*$G245*$I245*$K245*BF$12)+(BE245/12*3*$F245*$G245*$I245*$K245*BF$12)</f>
        <v>0</v>
      </c>
      <c r="BG245" s="27">
        <v>0</v>
      </c>
      <c r="BH245" s="27">
        <f t="shared" ref="BH245:BH248" si="2189">(BG245/12*5*$D245*$G245*$H245*$K245*BH$11)+(BG245/12*4*$E245*$G245*$I245*$K245*BH$12)+(BG245/12*3*$F245*$G245*$I245*$K245*BH$12)</f>
        <v>0</v>
      </c>
      <c r="BI245" s="27">
        <v>0</v>
      </c>
      <c r="BJ245" s="27">
        <f t="shared" ref="BJ245:BJ248" si="2190">(BI245/12*5*$D245*$G245*$H245*$L245*BJ$11)+(BI245/12*4*$E245*$G245*$I245*$L245*BJ$12)+(BI245/12*3*$F245*$G245*$I245*$L245*BJ$12)</f>
        <v>0</v>
      </c>
      <c r="BK245" s="27">
        <v>160</v>
      </c>
      <c r="BL245" s="27">
        <f t="shared" ref="BL245:BL248" si="2191">(BK245/12*5*$D245*$G245*$H245*$K245*BL$11)+(BK245/12*4*$E245*$G245*$I245*$K245*BL$12)+(BK245/12*3*$F245*$G245*$I245*$K245*BL$12)</f>
        <v>4006803.8163999999</v>
      </c>
      <c r="BM245" s="27">
        <v>102</v>
      </c>
      <c r="BN245" s="27">
        <f t="shared" ref="BN245:BN248" si="2192">(BM245/12*5*$D245*$G245*$H245*$K245*BN$11)+(BM245/12*4*$E245*$G245*$I245*$K245*BN$12)+(BM245/12*3*$F245*$G245*$I245*$K245*BN$13)</f>
        <v>2443899.3038599999</v>
      </c>
      <c r="BO245" s="37">
        <v>50</v>
      </c>
      <c r="BP245" s="27">
        <f t="shared" ref="BP245:BP248" si="2193">(BO245/12*5*$D245*$G245*$H245*$L245*BP$11)+(BO245/12*4*$E245*$G245*$I245*$L245*BP$12)+(BO245/12*3*$F245*$G245*$I245*$L245*BP$12)</f>
        <v>1278880.6940000001</v>
      </c>
      <c r="BQ245" s="27">
        <v>0</v>
      </c>
      <c r="BR245" s="27">
        <f t="shared" ref="BR245:BR248" si="2194">(BQ245/12*5*$D245*$G245*$H245*$L245*BR$11)+(BQ245/12*4*$E245*$G245*$I245*$L245*BR$12)+(BQ245/12*3*$F245*$G245*$I245*$L245*BR$12)</f>
        <v>0</v>
      </c>
      <c r="BS245" s="27">
        <v>1</v>
      </c>
      <c r="BT245" s="27">
        <f t="shared" ref="BT245:BT248" si="2195">(BS245/12*5*$D245*$G245*$H245*$K245*BT$11)+(BS245/12*4*$E245*$G245*$I245*$K245*BT$12)+(BS245/12*3*$F245*$G245*$I245*$K245*BT$12)</f>
        <v>21314.678233333332</v>
      </c>
      <c r="BU245" s="27">
        <v>3</v>
      </c>
      <c r="BV245" s="27">
        <f t="shared" ref="BV245:BV248" si="2196">(BU245/12*5*$D245*$G245*$H245*$K245*BV$11)+(BU245/12*4*$E245*$G245*$I245*$K245*BV$12)+(BU245/12*3*$F245*$G245*$I245*$K245*BV$12)</f>
        <v>52982.20018</v>
      </c>
      <c r="BW245" s="27">
        <v>11</v>
      </c>
      <c r="BX245" s="27">
        <f t="shared" ref="BX245:BX248" si="2197">(BW245/12*5*$D245*$G245*$H245*$L245*BX$11)+(BW245/12*4*$E245*$G245*$I245*$L245*BX$12)+(BW245/12*3*$F245*$G245*$I245*$L245*BX$12)</f>
        <v>281353.75268000003</v>
      </c>
      <c r="BY245" s="27"/>
      <c r="BZ245" s="27">
        <f t="shared" ref="BZ245:BZ248" si="2198">(BY245/12*5*$D245*$G245*$H245*$L245*BZ$11)+(BY245/12*4*$E245*$G245*$I245*$L245*BZ$12)+(BY245/12*3*$F245*$G245*$I245*$L245*BZ$12)</f>
        <v>0</v>
      </c>
      <c r="CA245" s="27"/>
      <c r="CB245" s="27">
        <f t="shared" ref="CB245:CB248" si="2199">(CA245/12*5*$D245*$G245*$H245*$K245*CB$11)+(CA245/12*4*$E245*$G245*$I245*$K245*CB$12)+(CA245/12*3*$F245*$G245*$I245*$K245*CB$12)</f>
        <v>0</v>
      </c>
      <c r="CC245" s="27">
        <v>5</v>
      </c>
      <c r="CD245" s="27">
        <f t="shared" ref="CD245:CD248" si="2200">(CC245/12*5*$D245*$G245*$H245*$L245*CD$11)+(CC245/12*4*$E245*$G245*$I245*$L245*CD$12)+(CC245/12*3*$F245*$G245*$I245*$L245*CD$12)</f>
        <v>127888.06940000001</v>
      </c>
      <c r="CE245" s="27">
        <v>0</v>
      </c>
      <c r="CF245" s="27">
        <f t="shared" ref="CF245:CF248" si="2201">(CE245/12*5*$D245*$G245*$H245*$K245*CF$11)+(CE245/12*4*$E245*$G245*$I245*$K245*CF$12)+(CE245/12*3*$F245*$G245*$I245*$K245*CF$12)</f>
        <v>0</v>
      </c>
      <c r="CG245" s="27">
        <v>1</v>
      </c>
      <c r="CH245" s="27">
        <f t="shared" ref="CH245:CH248" si="2202">(CG245/12*5*$D245*$G245*$H245*$K245*CH$11)+(CG245/12*4*$E245*$G245*$I245*$K245*CH$12)+(CG245/12*3*$F245*$G245*$I245*$K245*CH$12)</f>
        <v>17660.733393333328</v>
      </c>
      <c r="CI245" s="27">
        <v>24</v>
      </c>
      <c r="CJ245" s="27">
        <f t="shared" ref="CJ245:CJ248" si="2203">(CI245/12*5*$D245*$G245*$H245*$K245*CJ$11)+(CI245/12*4*$E245*$G245*$I245*$K245*CJ$12)+(CI245/12*3*$F245*$G245*$I245*$K245*CJ$12)</f>
        <v>423857.60144</v>
      </c>
      <c r="CK245" s="27">
        <v>18</v>
      </c>
      <c r="CL245" s="27">
        <f t="shared" ref="CL245:CL248" si="2204">(CK245/12*5*$D245*$G245*$H245*$K245*CL$11)+(CK245/12*4*$E245*$G245*$I245*$K245*CL$12)+(CK245/12*3*$F245*$G245*$I245*$K245*CL$12)</f>
        <v>419500.97490000003</v>
      </c>
      <c r="CM245" s="27">
        <v>95</v>
      </c>
      <c r="CN245" s="27">
        <f t="shared" ref="CN245:CN248" si="2205">(CM245/12*5*$D245*$G245*$H245*$L245*CN$11)+(CM245/12*4*$E245*$G245*$I245*$L245*CN$12)+(CM245/12*3*$F245*$G245*$I245*$L245*CN$12)</f>
        <v>2707723.7522649998</v>
      </c>
      <c r="CO245" s="27">
        <v>39</v>
      </c>
      <c r="CP245" s="27">
        <f t="shared" ref="CP245:CP248" si="2206">(CO245/12*5*$D245*$G245*$H245*$L245*CP$11)+(CO245/12*4*$E245*$G245*$I245*$L245*CP$12)+(CO245/12*3*$F245*$G245*$I245*$L245*CP$12)</f>
        <v>1277903.0718089999</v>
      </c>
      <c r="CQ245" s="32">
        <v>20</v>
      </c>
      <c r="CR245" s="27">
        <f t="shared" ref="CR245:CR248" si="2207">(CQ245/12*5*$D245*$G245*$H245*$K245*CR$11)+(CQ245/12*4*$E245*$G245*$I245*$K245*CR$12)+(CQ245/12*3*$F245*$G245*$I245*$K245*CR$12)</f>
        <v>529353.54733333329</v>
      </c>
      <c r="CS245" s="27">
        <v>7</v>
      </c>
      <c r="CT245" s="27">
        <f t="shared" ref="CT245:CT248" si="2208">(CS245/12*5*$D245*$G245*$H245*$L245*CT$11)+(CS245/12*4*$E245*$G245*$I245*$L245*CT$12)+(CS245/12*3*$F245*$G245*$I245*$L245*CT$12)</f>
        <v>224179.629716</v>
      </c>
      <c r="CU245" s="27">
        <v>50</v>
      </c>
      <c r="CV245" s="27">
        <f t="shared" ref="CV245:CV248" si="2209">(CU245/12*5*$D245*$G245*$H245*$L245*CV$11)+(CU245/12*4*$E245*$G245*$I245*$L245*CV$12)+(CU245/12*3*$F245*$G245*$I245*$L245*CV$12)</f>
        <v>1391902.9243000001</v>
      </c>
      <c r="CW245" s="27">
        <v>17</v>
      </c>
      <c r="CX245" s="27">
        <f t="shared" ref="CX245:CX248" si="2210">(CW245/12*5*$D245*$G245*$H245*$L245*CX$11)+(CW245/12*4*$E245*$G245*$I245*$L245*CX$12)+(CW245/12*3*$F245*$G245*$I245*$L245*CX$12)</f>
        <v>545445.72476100002</v>
      </c>
      <c r="CY245" s="27">
        <v>14</v>
      </c>
      <c r="CZ245" s="27">
        <f t="shared" ref="CZ245:CZ248" si="2211">(CY245/12*5*$D245*$G245*$H245*$L245*CZ$11)+(CY245/12*4*$E245*$G245*$I245*$L245*CZ$12)+(CY245/12*3*$F245*$G245*$I245*$L245*CZ$12)</f>
        <v>448359.25943199999</v>
      </c>
      <c r="DA245" s="27">
        <v>27</v>
      </c>
      <c r="DB245" s="27">
        <f t="shared" ref="DB245:DB248" si="2212">(DA245/12*5*$D245*$G245*$H245*$L245*DB$11)+(DA245/12*4*$E245*$G245*$I245*$L245*DB$12)+(DA245/12*3*$F245*$G245*$I245*$L245*DB$12)</f>
        <v>866296.15109099983</v>
      </c>
      <c r="DC245" s="27">
        <v>44</v>
      </c>
      <c r="DD245" s="27">
        <f t="shared" ref="DD245:DD248" si="2213">(DC245/12*5*$D245*$G245*$H245*$K245*DD$11)+(DC245/12*4*$E245*$G245*$I245*$K245*DD$12)+(DC245/12*3*$F245*$G245*$I245*$K245*DD$12)</f>
        <v>1164577.804133333</v>
      </c>
      <c r="DE245" s="27">
        <v>18</v>
      </c>
      <c r="DF245" s="27">
        <f t="shared" ref="DF245:DF248" si="2214">(DE245/12*5*$D245*$G245*$H245*$K245*DF$11)+(DE245/12*4*$E245*$G245*$I245*$K245*DF$12)+(DE245/12*3*$F245*$G245*$I245*$K245*DF$12)</f>
        <v>490610.46279000002</v>
      </c>
      <c r="DG245" s="27">
        <v>13</v>
      </c>
      <c r="DH245" s="27">
        <f t="shared" ref="DH245:DH248" si="2215">(DG245/12*5*$D245*$G245*$H245*$L245*DH$11)+(DG245/12*4*$E245*$G245*$I245*$L245*DH$12)+(DG245/12*3*$F245*$G245*$I245*$L245*DH$12)</f>
        <v>461632.06634999992</v>
      </c>
      <c r="DI245" s="27">
        <v>20</v>
      </c>
      <c r="DJ245" s="27">
        <f t="shared" ref="DJ245:DJ248" si="2216">(DI245/12*5*$D245*$G245*$H245*$L245*DJ$11)+(DI245/12*4*$E245*$G245*$I245*$L245*DJ$12)+(DI245/12*3*$F245*$G245*$I245*$L245*DJ$12)</f>
        <v>688825.93080000009</v>
      </c>
      <c r="DK245" s="27">
        <v>12</v>
      </c>
      <c r="DL245" s="27">
        <f t="shared" ref="DL245:DL248" si="2217">(DK245/12*5*$D245*$G245*$H245*$M245*DL$11)+(DK245/12*4*$E245*$G245*$I245*$M245*DL$12)+(DK245/12*3*$F245*$G245*$I245*$M245*DL$12)</f>
        <v>565626.10327500012</v>
      </c>
      <c r="DM245" s="27">
        <v>12</v>
      </c>
      <c r="DN245" s="27">
        <f t="shared" si="2165"/>
        <v>611386.94135500002</v>
      </c>
      <c r="DO245" s="27"/>
      <c r="DP245" s="27">
        <f t="shared" si="1826"/>
        <v>0</v>
      </c>
      <c r="DQ245" s="27">
        <f t="shared" si="2056"/>
        <v>1256</v>
      </c>
      <c r="DR245" s="27">
        <f t="shared" si="2056"/>
        <v>34216705.918400332</v>
      </c>
      <c r="DS245" s="38">
        <f t="shared" si="2057"/>
        <v>1256</v>
      </c>
      <c r="DT245" s="67">
        <f t="shared" si="1829"/>
        <v>1</v>
      </c>
    </row>
    <row r="246" spans="1:124" ht="30" customHeight="1" x14ac:dyDescent="0.25">
      <c r="A246" s="77"/>
      <c r="B246" s="35">
        <v>206</v>
      </c>
      <c r="C246" s="23" t="s">
        <v>371</v>
      </c>
      <c r="D246" s="79">
        <f t="shared" si="1831"/>
        <v>19063</v>
      </c>
      <c r="E246" s="80">
        <v>18530</v>
      </c>
      <c r="F246" s="80">
        <v>18715</v>
      </c>
      <c r="G246" s="41">
        <v>0.27</v>
      </c>
      <c r="H246" s="25">
        <v>1</v>
      </c>
      <c r="I246" s="25">
        <v>1</v>
      </c>
      <c r="J246" s="26"/>
      <c r="K246" s="24">
        <v>1.4</v>
      </c>
      <c r="L246" s="24">
        <v>1.68</v>
      </c>
      <c r="M246" s="24">
        <v>2.23</v>
      </c>
      <c r="N246" s="24">
        <v>2.57</v>
      </c>
      <c r="O246" s="27">
        <v>0</v>
      </c>
      <c r="P246" s="27">
        <f t="shared" si="2167"/>
        <v>0</v>
      </c>
      <c r="Q246" s="27">
        <v>0</v>
      </c>
      <c r="R246" s="27">
        <f t="shared" si="2168"/>
        <v>0</v>
      </c>
      <c r="S246" s="27"/>
      <c r="T246" s="27">
        <f t="shared" si="2169"/>
        <v>0</v>
      </c>
      <c r="U246" s="27"/>
      <c r="V246" s="27">
        <f t="shared" si="2170"/>
        <v>0</v>
      </c>
      <c r="W246" s="27"/>
      <c r="X246" s="27">
        <f t="shared" si="2171"/>
        <v>0</v>
      </c>
      <c r="Y246" s="27">
        <v>0</v>
      </c>
      <c r="Z246" s="27">
        <f t="shared" si="2172"/>
        <v>0</v>
      </c>
      <c r="AA246" s="27"/>
      <c r="AB246" s="27">
        <f t="shared" si="2173"/>
        <v>0</v>
      </c>
      <c r="AC246" s="27"/>
      <c r="AD246" s="27">
        <f t="shared" si="2174"/>
        <v>0</v>
      </c>
      <c r="AE246" s="27">
        <v>0</v>
      </c>
      <c r="AF246" s="27">
        <f t="shared" si="2175"/>
        <v>0</v>
      </c>
      <c r="AG246" s="27">
        <v>7</v>
      </c>
      <c r="AH246" s="27">
        <f t="shared" si="2176"/>
        <v>52822.902825000012</v>
      </c>
      <c r="AI246" s="27"/>
      <c r="AJ246" s="27">
        <f t="shared" si="2177"/>
        <v>0</v>
      </c>
      <c r="AK246" s="27"/>
      <c r="AL246" s="27">
        <f t="shared" si="2178"/>
        <v>0</v>
      </c>
      <c r="AM246" s="30">
        <v>0</v>
      </c>
      <c r="AN246" s="27">
        <f t="shared" si="2179"/>
        <v>0</v>
      </c>
      <c r="AO246" s="31">
        <v>41</v>
      </c>
      <c r="AP246" s="27">
        <f t="shared" si="2180"/>
        <v>357620.16250800004</v>
      </c>
      <c r="AQ246" s="27">
        <v>5</v>
      </c>
      <c r="AR246" s="27">
        <f t="shared" si="2181"/>
        <v>38551.303350000002</v>
      </c>
      <c r="AS246" s="27">
        <v>22</v>
      </c>
      <c r="AT246" s="27">
        <f t="shared" si="2182"/>
        <v>191893.74573600001</v>
      </c>
      <c r="AU246" s="27"/>
      <c r="AV246" s="27">
        <f t="shared" si="2183"/>
        <v>0</v>
      </c>
      <c r="AW246" s="27"/>
      <c r="AX246" s="27">
        <f t="shared" si="2184"/>
        <v>0</v>
      </c>
      <c r="AY246" s="27"/>
      <c r="AZ246" s="27">
        <f t="shared" si="2185"/>
        <v>0</v>
      </c>
      <c r="BA246" s="27"/>
      <c r="BB246" s="27">
        <f t="shared" si="2186"/>
        <v>0</v>
      </c>
      <c r="BC246" s="27"/>
      <c r="BD246" s="27">
        <f t="shared" si="2187"/>
        <v>0</v>
      </c>
      <c r="BE246" s="27"/>
      <c r="BF246" s="27">
        <f t="shared" si="2188"/>
        <v>0</v>
      </c>
      <c r="BG246" s="27"/>
      <c r="BH246" s="27">
        <f t="shared" si="2189"/>
        <v>0</v>
      </c>
      <c r="BI246" s="27"/>
      <c r="BJ246" s="27">
        <f t="shared" si="2190"/>
        <v>0</v>
      </c>
      <c r="BK246" s="27">
        <v>230</v>
      </c>
      <c r="BL246" s="27">
        <f t="shared" si="2191"/>
        <v>1747349.136225</v>
      </c>
      <c r="BM246" s="27">
        <v>4</v>
      </c>
      <c r="BN246" s="27">
        <f t="shared" si="2192"/>
        <v>29074.809959999999</v>
      </c>
      <c r="BO246" s="37">
        <v>2</v>
      </c>
      <c r="BP246" s="27">
        <f t="shared" si="2193"/>
        <v>15519.001680000001</v>
      </c>
      <c r="BQ246" s="27">
        <v>51</v>
      </c>
      <c r="BR246" s="27">
        <f t="shared" si="2194"/>
        <v>491406.63011999999</v>
      </c>
      <c r="BS246" s="27"/>
      <c r="BT246" s="27">
        <f t="shared" si="2195"/>
        <v>0</v>
      </c>
      <c r="BU246" s="27"/>
      <c r="BV246" s="27">
        <f t="shared" si="2196"/>
        <v>0</v>
      </c>
      <c r="BW246" s="27"/>
      <c r="BX246" s="27">
        <f t="shared" si="2197"/>
        <v>0</v>
      </c>
      <c r="BY246" s="27"/>
      <c r="BZ246" s="27">
        <f t="shared" si="2198"/>
        <v>0</v>
      </c>
      <c r="CA246" s="27"/>
      <c r="CB246" s="27">
        <f t="shared" si="2199"/>
        <v>0</v>
      </c>
      <c r="CC246" s="27"/>
      <c r="CD246" s="27">
        <f t="shared" si="2200"/>
        <v>0</v>
      </c>
      <c r="CE246" s="27"/>
      <c r="CF246" s="27">
        <f t="shared" si="2201"/>
        <v>0</v>
      </c>
      <c r="CG246" s="27"/>
      <c r="CH246" s="27">
        <f t="shared" si="2202"/>
        <v>0</v>
      </c>
      <c r="CI246" s="27"/>
      <c r="CJ246" s="27">
        <f t="shared" si="2203"/>
        <v>0</v>
      </c>
      <c r="CK246" s="27"/>
      <c r="CL246" s="27">
        <f t="shared" si="2204"/>
        <v>0</v>
      </c>
      <c r="CM246" s="27">
        <v>70</v>
      </c>
      <c r="CN246" s="27">
        <f t="shared" si="2205"/>
        <v>605274.73586999997</v>
      </c>
      <c r="CO246" s="27">
        <v>68</v>
      </c>
      <c r="CP246" s="27">
        <f t="shared" si="2206"/>
        <v>675952.186644</v>
      </c>
      <c r="CQ246" s="32">
        <v>12</v>
      </c>
      <c r="CR246" s="27">
        <f t="shared" si="2207"/>
        <v>96354.241199999989</v>
      </c>
      <c r="CS246" s="27">
        <v>15</v>
      </c>
      <c r="CT246" s="27">
        <f t="shared" si="2208"/>
        <v>145734.75125999999</v>
      </c>
      <c r="CU246" s="27">
        <v>3</v>
      </c>
      <c r="CV246" s="27">
        <f t="shared" si="2209"/>
        <v>25335.761094000001</v>
      </c>
      <c r="CW246" s="27">
        <v>95</v>
      </c>
      <c r="CX246" s="27">
        <f t="shared" si="2210"/>
        <v>924698.138805</v>
      </c>
      <c r="CY246" s="27">
        <v>4</v>
      </c>
      <c r="CZ246" s="27">
        <f t="shared" si="2211"/>
        <v>38862.600336000003</v>
      </c>
      <c r="DA246" s="27">
        <v>7</v>
      </c>
      <c r="DB246" s="27">
        <f t="shared" si="2212"/>
        <v>68135.652333000005</v>
      </c>
      <c r="DC246" s="27">
        <v>9</v>
      </c>
      <c r="DD246" s="27">
        <f t="shared" si="2213"/>
        <v>72265.680899999992</v>
      </c>
      <c r="DE246" s="27">
        <v>9</v>
      </c>
      <c r="DF246" s="27">
        <f t="shared" si="2214"/>
        <v>74418.440985000008</v>
      </c>
      <c r="DG246" s="27"/>
      <c r="DH246" s="27">
        <f t="shared" si="2215"/>
        <v>0</v>
      </c>
      <c r="DI246" s="27">
        <v>9</v>
      </c>
      <c r="DJ246" s="27">
        <f t="shared" si="2216"/>
        <v>94036.34898000001</v>
      </c>
      <c r="DK246" s="27"/>
      <c r="DL246" s="27">
        <f t="shared" si="2217"/>
        <v>0</v>
      </c>
      <c r="DM246" s="27"/>
      <c r="DN246" s="27">
        <f t="shared" si="2165"/>
        <v>0</v>
      </c>
      <c r="DO246" s="27"/>
      <c r="DP246" s="27">
        <f t="shared" si="1826"/>
        <v>0</v>
      </c>
      <c r="DQ246" s="27">
        <f t="shared" si="2056"/>
        <v>663</v>
      </c>
      <c r="DR246" s="27">
        <f t="shared" si="2056"/>
        <v>5745306.2308110017</v>
      </c>
      <c r="DS246" s="38">
        <f t="shared" si="2057"/>
        <v>663</v>
      </c>
      <c r="DT246" s="67">
        <f t="shared" si="1829"/>
        <v>1</v>
      </c>
    </row>
    <row r="247" spans="1:124" ht="30" customHeight="1" x14ac:dyDescent="0.25">
      <c r="A247" s="77"/>
      <c r="B247" s="35">
        <v>207</v>
      </c>
      <c r="C247" s="23" t="s">
        <v>372</v>
      </c>
      <c r="D247" s="79">
        <f t="shared" si="1831"/>
        <v>19063</v>
      </c>
      <c r="E247" s="80">
        <v>18530</v>
      </c>
      <c r="F247" s="80">
        <v>18715</v>
      </c>
      <c r="G247" s="41">
        <v>0.63</v>
      </c>
      <c r="H247" s="25">
        <v>1</v>
      </c>
      <c r="I247" s="25">
        <v>1</v>
      </c>
      <c r="J247" s="26"/>
      <c r="K247" s="24">
        <v>1.4</v>
      </c>
      <c r="L247" s="24">
        <v>1.68</v>
      </c>
      <c r="M247" s="24">
        <v>2.23</v>
      </c>
      <c r="N247" s="24">
        <v>2.57</v>
      </c>
      <c r="O247" s="27">
        <v>20</v>
      </c>
      <c r="P247" s="27">
        <f t="shared" si="2167"/>
        <v>352152.68550000002</v>
      </c>
      <c r="Q247" s="27">
        <v>30</v>
      </c>
      <c r="R247" s="27">
        <f t="shared" si="2168"/>
        <v>528229.02824999997</v>
      </c>
      <c r="S247" s="27"/>
      <c r="T247" s="27">
        <f t="shared" si="2169"/>
        <v>0</v>
      </c>
      <c r="U247" s="27"/>
      <c r="V247" s="27">
        <f t="shared" si="2170"/>
        <v>0</v>
      </c>
      <c r="W247" s="27"/>
      <c r="X247" s="27">
        <f t="shared" si="2171"/>
        <v>0</v>
      </c>
      <c r="Y247" s="27">
        <v>1</v>
      </c>
      <c r="Z247" s="27">
        <f t="shared" si="2172"/>
        <v>17607.634275</v>
      </c>
      <c r="AA247" s="27"/>
      <c r="AB247" s="27">
        <f t="shared" si="2173"/>
        <v>0</v>
      </c>
      <c r="AC247" s="27"/>
      <c r="AD247" s="27">
        <f t="shared" si="2174"/>
        <v>0</v>
      </c>
      <c r="AE247" s="27">
        <v>0</v>
      </c>
      <c r="AF247" s="27">
        <f t="shared" si="2175"/>
        <v>0</v>
      </c>
      <c r="AG247" s="27">
        <v>98</v>
      </c>
      <c r="AH247" s="27">
        <f t="shared" si="2176"/>
        <v>1725548.1589499996</v>
      </c>
      <c r="AI247" s="27"/>
      <c r="AJ247" s="27">
        <f t="shared" si="2177"/>
        <v>0</v>
      </c>
      <c r="AK247" s="27"/>
      <c r="AL247" s="27">
        <f t="shared" si="2178"/>
        <v>0</v>
      </c>
      <c r="AM247" s="30">
        <v>5</v>
      </c>
      <c r="AN247" s="27">
        <f t="shared" si="2179"/>
        <v>87512.747437499987</v>
      </c>
      <c r="AO247" s="31">
        <v>57</v>
      </c>
      <c r="AP247" s="27">
        <f t="shared" si="2180"/>
        <v>1160084.9174039999</v>
      </c>
      <c r="AQ247" s="27">
        <v>6</v>
      </c>
      <c r="AR247" s="27">
        <f t="shared" si="2181"/>
        <v>107943.64937999999</v>
      </c>
      <c r="AS247" s="27">
        <v>34</v>
      </c>
      <c r="AT247" s="27">
        <f t="shared" si="2182"/>
        <v>691980.47704800009</v>
      </c>
      <c r="AU247" s="27"/>
      <c r="AV247" s="27">
        <f t="shared" si="2183"/>
        <v>0</v>
      </c>
      <c r="AW247" s="27"/>
      <c r="AX247" s="27">
        <f t="shared" si="2184"/>
        <v>0</v>
      </c>
      <c r="AY247" s="27"/>
      <c r="AZ247" s="27">
        <f t="shared" si="2185"/>
        <v>0</v>
      </c>
      <c r="BA247" s="27">
        <v>10</v>
      </c>
      <c r="BB247" s="27">
        <f t="shared" si="2186"/>
        <v>197966.75220000002</v>
      </c>
      <c r="BC247" s="27"/>
      <c r="BD247" s="27">
        <f t="shared" si="2187"/>
        <v>0</v>
      </c>
      <c r="BE247" s="27"/>
      <c r="BF247" s="27">
        <f t="shared" si="2188"/>
        <v>0</v>
      </c>
      <c r="BG247" s="27"/>
      <c r="BH247" s="27">
        <f t="shared" si="2189"/>
        <v>0</v>
      </c>
      <c r="BI247" s="27"/>
      <c r="BJ247" s="27">
        <f t="shared" si="2190"/>
        <v>0</v>
      </c>
      <c r="BK247" s="27">
        <v>530</v>
      </c>
      <c r="BL247" s="27">
        <f t="shared" si="2191"/>
        <v>9395167.0947749987</v>
      </c>
      <c r="BM247" s="27">
        <v>2</v>
      </c>
      <c r="BN247" s="27">
        <f t="shared" si="2192"/>
        <v>33920.611619999996</v>
      </c>
      <c r="BO247" s="37">
        <v>12</v>
      </c>
      <c r="BP247" s="27">
        <f t="shared" si="2193"/>
        <v>217266.02351999999</v>
      </c>
      <c r="BQ247" s="27">
        <v>33</v>
      </c>
      <c r="BR247" s="27">
        <f t="shared" si="2194"/>
        <v>741927.65723999997</v>
      </c>
      <c r="BS247" s="27"/>
      <c r="BT247" s="27">
        <f t="shared" si="2195"/>
        <v>0</v>
      </c>
      <c r="BU247" s="27">
        <v>2</v>
      </c>
      <c r="BV247" s="27">
        <f t="shared" si="2196"/>
        <v>25002.836040000002</v>
      </c>
      <c r="BW247" s="27"/>
      <c r="BX247" s="27">
        <f t="shared" si="2197"/>
        <v>0</v>
      </c>
      <c r="BY247" s="27"/>
      <c r="BZ247" s="27">
        <f t="shared" si="2198"/>
        <v>0</v>
      </c>
      <c r="CA247" s="27"/>
      <c r="CB247" s="27">
        <f t="shared" si="2199"/>
        <v>0</v>
      </c>
      <c r="CC247" s="27"/>
      <c r="CD247" s="27">
        <f t="shared" si="2200"/>
        <v>0</v>
      </c>
      <c r="CE247" s="27"/>
      <c r="CF247" s="27">
        <f t="shared" si="2201"/>
        <v>0</v>
      </c>
      <c r="CG247" s="27"/>
      <c r="CH247" s="27">
        <f t="shared" si="2202"/>
        <v>0</v>
      </c>
      <c r="CI247" s="27"/>
      <c r="CJ247" s="27">
        <f t="shared" si="2203"/>
        <v>0</v>
      </c>
      <c r="CK247" s="27">
        <v>17</v>
      </c>
      <c r="CL247" s="27">
        <f t="shared" si="2204"/>
        <v>280452.89895</v>
      </c>
      <c r="CM247" s="27">
        <v>50</v>
      </c>
      <c r="CN247" s="27">
        <f t="shared" si="2205"/>
        <v>1008791.2264500001</v>
      </c>
      <c r="CO247" s="27">
        <v>33</v>
      </c>
      <c r="CP247" s="27">
        <f t="shared" si="2206"/>
        <v>765416.44664099999</v>
      </c>
      <c r="CQ247" s="32">
        <v>14</v>
      </c>
      <c r="CR247" s="27">
        <f t="shared" si="2207"/>
        <v>262297.65659999999</v>
      </c>
      <c r="CS247" s="27">
        <v>17</v>
      </c>
      <c r="CT247" s="27">
        <f t="shared" si="2208"/>
        <v>385387.45333200006</v>
      </c>
      <c r="CU247" s="27">
        <v>3</v>
      </c>
      <c r="CV247" s="27">
        <f t="shared" si="2209"/>
        <v>59116.775886000003</v>
      </c>
      <c r="CW247" s="27">
        <v>61</v>
      </c>
      <c r="CX247" s="27">
        <f t="shared" si="2210"/>
        <v>1385424.9307709998</v>
      </c>
      <c r="CY247" s="27">
        <v>10</v>
      </c>
      <c r="CZ247" s="27">
        <f t="shared" si="2211"/>
        <v>226698.50196000002</v>
      </c>
      <c r="DA247" s="27">
        <v>39</v>
      </c>
      <c r="DB247" s="27">
        <f t="shared" si="2212"/>
        <v>885763.48032899993</v>
      </c>
      <c r="DC247" s="27">
        <v>15</v>
      </c>
      <c r="DD247" s="27">
        <f t="shared" si="2213"/>
        <v>281033.20349999995</v>
      </c>
      <c r="DE247" s="27">
        <v>14</v>
      </c>
      <c r="DF247" s="27">
        <f t="shared" si="2214"/>
        <v>270111.37838999997</v>
      </c>
      <c r="DG247" s="27"/>
      <c r="DH247" s="27">
        <f t="shared" si="2215"/>
        <v>0</v>
      </c>
      <c r="DI247" s="27"/>
      <c r="DJ247" s="27">
        <f t="shared" si="2216"/>
        <v>0</v>
      </c>
      <c r="DK247" s="27"/>
      <c r="DL247" s="27">
        <f t="shared" si="2217"/>
        <v>0</v>
      </c>
      <c r="DM247" s="27"/>
      <c r="DN247" s="27">
        <f t="shared" si="2165"/>
        <v>0</v>
      </c>
      <c r="DO247" s="27"/>
      <c r="DP247" s="27">
        <f t="shared" si="1826"/>
        <v>0</v>
      </c>
      <c r="DQ247" s="27">
        <f t="shared" si="2056"/>
        <v>1113</v>
      </c>
      <c r="DR247" s="27">
        <f t="shared" si="2056"/>
        <v>21092804.226448495</v>
      </c>
      <c r="DS247" s="38">
        <f t="shared" si="2057"/>
        <v>1113</v>
      </c>
      <c r="DT247" s="67">
        <f t="shared" si="1829"/>
        <v>1</v>
      </c>
    </row>
    <row r="248" spans="1:124" ht="45" customHeight="1" x14ac:dyDescent="0.25">
      <c r="A248" s="77"/>
      <c r="B248" s="35">
        <v>208</v>
      </c>
      <c r="C248" s="23" t="s">
        <v>373</v>
      </c>
      <c r="D248" s="79">
        <f>D271</f>
        <v>19063</v>
      </c>
      <c r="E248" s="80">
        <v>18530</v>
      </c>
      <c r="F248" s="80">
        <v>18715</v>
      </c>
      <c r="G248" s="24">
        <v>1</v>
      </c>
      <c r="H248" s="25">
        <v>1</v>
      </c>
      <c r="I248" s="25">
        <v>1</v>
      </c>
      <c r="J248" s="26"/>
      <c r="K248" s="24">
        <v>1.4</v>
      </c>
      <c r="L248" s="24">
        <v>1.68</v>
      </c>
      <c r="M248" s="24">
        <v>2.23</v>
      </c>
      <c r="N248" s="24">
        <v>2.57</v>
      </c>
      <c r="O248" s="27">
        <v>18</v>
      </c>
      <c r="P248" s="27">
        <f t="shared" si="2167"/>
        <v>503075.26500000001</v>
      </c>
      <c r="Q248" s="27">
        <v>0</v>
      </c>
      <c r="R248" s="27">
        <f t="shared" si="2168"/>
        <v>0</v>
      </c>
      <c r="S248" s="27">
        <v>0</v>
      </c>
      <c r="T248" s="27">
        <f t="shared" si="2169"/>
        <v>0</v>
      </c>
      <c r="U248" s="27"/>
      <c r="V248" s="27">
        <f t="shared" si="2170"/>
        <v>0</v>
      </c>
      <c r="W248" s="27">
        <v>46</v>
      </c>
      <c r="X248" s="27">
        <f t="shared" si="2171"/>
        <v>1294332.6935000001</v>
      </c>
      <c r="Y248" s="27">
        <v>0</v>
      </c>
      <c r="Z248" s="27">
        <f t="shared" si="2172"/>
        <v>0</v>
      </c>
      <c r="AA248" s="27">
        <v>0</v>
      </c>
      <c r="AB248" s="27">
        <f t="shared" si="2173"/>
        <v>0</v>
      </c>
      <c r="AC248" s="27">
        <v>0</v>
      </c>
      <c r="AD248" s="27">
        <f t="shared" si="2174"/>
        <v>0</v>
      </c>
      <c r="AE248" s="27">
        <v>0</v>
      </c>
      <c r="AF248" s="27">
        <f t="shared" si="2175"/>
        <v>0</v>
      </c>
      <c r="AG248" s="27">
        <v>0</v>
      </c>
      <c r="AH248" s="27">
        <f t="shared" si="2176"/>
        <v>0</v>
      </c>
      <c r="AI248" s="27"/>
      <c r="AJ248" s="27">
        <f t="shared" si="2177"/>
        <v>0</v>
      </c>
      <c r="AK248" s="27"/>
      <c r="AL248" s="27">
        <f t="shared" si="2178"/>
        <v>0</v>
      </c>
      <c r="AM248" s="30">
        <v>0</v>
      </c>
      <c r="AN248" s="27">
        <f t="shared" si="2179"/>
        <v>0</v>
      </c>
      <c r="AO248" s="31">
        <v>19</v>
      </c>
      <c r="AP248" s="27">
        <f t="shared" si="2180"/>
        <v>613801.54359999998</v>
      </c>
      <c r="AQ248" s="27"/>
      <c r="AR248" s="27">
        <f t="shared" si="2181"/>
        <v>0</v>
      </c>
      <c r="AS248" s="27"/>
      <c r="AT248" s="27">
        <f t="shared" si="2182"/>
        <v>0</v>
      </c>
      <c r="AU248" s="27">
        <v>5</v>
      </c>
      <c r="AV248" s="27">
        <f t="shared" si="2183"/>
        <v>166690.94750000001</v>
      </c>
      <c r="AW248" s="27"/>
      <c r="AX248" s="27">
        <f t="shared" si="2184"/>
        <v>0</v>
      </c>
      <c r="AY248" s="27"/>
      <c r="AZ248" s="27">
        <f t="shared" si="2185"/>
        <v>0</v>
      </c>
      <c r="BA248" s="27">
        <v>0</v>
      </c>
      <c r="BB248" s="27">
        <f t="shared" si="2186"/>
        <v>0</v>
      </c>
      <c r="BC248" s="27">
        <v>0</v>
      </c>
      <c r="BD248" s="27">
        <f t="shared" si="2187"/>
        <v>0</v>
      </c>
      <c r="BE248" s="27">
        <v>0</v>
      </c>
      <c r="BF248" s="27">
        <f t="shared" si="2188"/>
        <v>0</v>
      </c>
      <c r="BG248" s="27">
        <v>0</v>
      </c>
      <c r="BH248" s="27">
        <f t="shared" si="2189"/>
        <v>0</v>
      </c>
      <c r="BI248" s="27">
        <v>0</v>
      </c>
      <c r="BJ248" s="27">
        <f t="shared" si="2190"/>
        <v>0</v>
      </c>
      <c r="BK248" s="27">
        <v>0</v>
      </c>
      <c r="BL248" s="27">
        <f t="shared" si="2191"/>
        <v>0</v>
      </c>
      <c r="BM248" s="27"/>
      <c r="BN248" s="27">
        <f t="shared" si="2192"/>
        <v>0</v>
      </c>
      <c r="BO248" s="37"/>
      <c r="BP248" s="27">
        <f t="shared" si="2193"/>
        <v>0</v>
      </c>
      <c r="BQ248" s="27">
        <v>0</v>
      </c>
      <c r="BR248" s="27">
        <f t="shared" si="2194"/>
        <v>0</v>
      </c>
      <c r="BS248" s="27">
        <v>0</v>
      </c>
      <c r="BT248" s="27">
        <f t="shared" si="2195"/>
        <v>0</v>
      </c>
      <c r="BU248" s="27"/>
      <c r="BV248" s="27">
        <f t="shared" si="2196"/>
        <v>0</v>
      </c>
      <c r="BW248" s="27">
        <v>0</v>
      </c>
      <c r="BX248" s="27">
        <f t="shared" si="2197"/>
        <v>0</v>
      </c>
      <c r="BY248" s="27"/>
      <c r="BZ248" s="27">
        <f t="shared" si="2198"/>
        <v>0</v>
      </c>
      <c r="CA248" s="27">
        <v>0</v>
      </c>
      <c r="CB248" s="27">
        <f t="shared" si="2199"/>
        <v>0</v>
      </c>
      <c r="CC248" s="27"/>
      <c r="CD248" s="27">
        <f t="shared" si="2200"/>
        <v>0</v>
      </c>
      <c r="CE248" s="27">
        <v>0</v>
      </c>
      <c r="CF248" s="27">
        <f t="shared" si="2201"/>
        <v>0</v>
      </c>
      <c r="CG248" s="27"/>
      <c r="CH248" s="27">
        <f t="shared" si="2202"/>
        <v>0</v>
      </c>
      <c r="CI248" s="27">
        <v>4</v>
      </c>
      <c r="CJ248" s="27">
        <f t="shared" si="2203"/>
        <v>79374.082666666669</v>
      </c>
      <c r="CK248" s="27"/>
      <c r="CL248" s="27">
        <f t="shared" si="2204"/>
        <v>0</v>
      </c>
      <c r="CM248" s="27">
        <v>20</v>
      </c>
      <c r="CN248" s="27">
        <f t="shared" si="2205"/>
        <v>640502.36600000004</v>
      </c>
      <c r="CO248" s="27"/>
      <c r="CP248" s="27">
        <f t="shared" si="2206"/>
        <v>0</v>
      </c>
      <c r="CQ248" s="32"/>
      <c r="CR248" s="27">
        <f t="shared" si="2207"/>
        <v>0</v>
      </c>
      <c r="CS248" s="27"/>
      <c r="CT248" s="27">
        <f t="shared" si="2208"/>
        <v>0</v>
      </c>
      <c r="CU248" s="27"/>
      <c r="CV248" s="27">
        <f t="shared" si="2209"/>
        <v>0</v>
      </c>
      <c r="CW248" s="27"/>
      <c r="CX248" s="27">
        <f t="shared" si="2210"/>
        <v>0</v>
      </c>
      <c r="CY248" s="27"/>
      <c r="CZ248" s="27">
        <f t="shared" si="2211"/>
        <v>0</v>
      </c>
      <c r="DA248" s="27"/>
      <c r="DB248" s="27">
        <f t="shared" si="2212"/>
        <v>0</v>
      </c>
      <c r="DC248" s="27"/>
      <c r="DD248" s="27">
        <f t="shared" si="2213"/>
        <v>0</v>
      </c>
      <c r="DE248" s="27"/>
      <c r="DF248" s="27">
        <f t="shared" si="2214"/>
        <v>0</v>
      </c>
      <c r="DG248" s="27"/>
      <c r="DH248" s="27">
        <f t="shared" si="2215"/>
        <v>0</v>
      </c>
      <c r="DI248" s="27"/>
      <c r="DJ248" s="27">
        <f t="shared" si="2216"/>
        <v>0</v>
      </c>
      <c r="DK248" s="27"/>
      <c r="DL248" s="27">
        <f t="shared" si="2217"/>
        <v>0</v>
      </c>
      <c r="DM248" s="27"/>
      <c r="DN248" s="27">
        <f t="shared" si="2165"/>
        <v>0</v>
      </c>
      <c r="DO248" s="27"/>
      <c r="DP248" s="27">
        <f t="shared" si="1826"/>
        <v>0</v>
      </c>
      <c r="DQ248" s="27">
        <f t="shared" si="2056"/>
        <v>112</v>
      </c>
      <c r="DR248" s="27">
        <f t="shared" si="2056"/>
        <v>3297776.8982666666</v>
      </c>
      <c r="DS248" s="38">
        <f t="shared" si="2057"/>
        <v>112</v>
      </c>
      <c r="DT248" s="67">
        <f t="shared" si="1829"/>
        <v>1</v>
      </c>
    </row>
    <row r="249" spans="1:124" ht="15.75" customHeight="1" x14ac:dyDescent="0.25">
      <c r="A249" s="77">
        <v>28</v>
      </c>
      <c r="B249" s="55"/>
      <c r="C249" s="53" t="s">
        <v>374</v>
      </c>
      <c r="D249" s="79">
        <f t="shared" si="1831"/>
        <v>19063</v>
      </c>
      <c r="E249" s="80">
        <v>18530</v>
      </c>
      <c r="F249" s="80">
        <v>18715</v>
      </c>
      <c r="G249" s="56">
        <v>2.09</v>
      </c>
      <c r="H249" s="25">
        <v>1</v>
      </c>
      <c r="I249" s="25">
        <v>1</v>
      </c>
      <c r="J249" s="26"/>
      <c r="K249" s="24">
        <v>1.4</v>
      </c>
      <c r="L249" s="24">
        <v>1.68</v>
      </c>
      <c r="M249" s="24">
        <v>2.23</v>
      </c>
      <c r="N249" s="24">
        <v>2.57</v>
      </c>
      <c r="O249" s="34">
        <f t="shared" ref="O249:BZ249" si="2218">SUM(O250:O254)</f>
        <v>267</v>
      </c>
      <c r="P249" s="34">
        <f t="shared" si="2218"/>
        <v>18065720.718033329</v>
      </c>
      <c r="Q249" s="34">
        <f t="shared" si="2218"/>
        <v>26</v>
      </c>
      <c r="R249" s="34">
        <f t="shared" si="2218"/>
        <v>1591953.7274666666</v>
      </c>
      <c r="S249" s="34">
        <v>0</v>
      </c>
      <c r="T249" s="34">
        <f t="shared" ref="T249" si="2219">SUM(T250:T254)</f>
        <v>0</v>
      </c>
      <c r="U249" s="34">
        <f t="shared" si="2218"/>
        <v>0</v>
      </c>
      <c r="V249" s="34">
        <f t="shared" si="2218"/>
        <v>0</v>
      </c>
      <c r="W249" s="34">
        <f t="shared" si="2218"/>
        <v>99</v>
      </c>
      <c r="X249" s="34">
        <f t="shared" si="2218"/>
        <v>7484464.8794999998</v>
      </c>
      <c r="Y249" s="34">
        <f t="shared" si="2218"/>
        <v>2</v>
      </c>
      <c r="Z249" s="34">
        <f t="shared" si="2218"/>
        <v>114589.36591666666</v>
      </c>
      <c r="AA249" s="34">
        <f t="shared" si="2218"/>
        <v>0</v>
      </c>
      <c r="AB249" s="34">
        <f t="shared" si="2218"/>
        <v>0</v>
      </c>
      <c r="AC249" s="34">
        <f t="shared" si="2218"/>
        <v>0</v>
      </c>
      <c r="AD249" s="34">
        <f t="shared" si="2218"/>
        <v>0</v>
      </c>
      <c r="AE249" s="34">
        <f t="shared" si="2218"/>
        <v>0</v>
      </c>
      <c r="AF249" s="34">
        <f t="shared" si="2218"/>
        <v>0</v>
      </c>
      <c r="AG249" s="34">
        <f t="shared" si="2218"/>
        <v>46</v>
      </c>
      <c r="AH249" s="34">
        <f t="shared" si="2218"/>
        <v>2922470.5360083329</v>
      </c>
      <c r="AI249" s="34">
        <f t="shared" si="2218"/>
        <v>0</v>
      </c>
      <c r="AJ249" s="34">
        <f t="shared" si="2218"/>
        <v>0</v>
      </c>
      <c r="AK249" s="34">
        <f t="shared" si="2218"/>
        <v>0</v>
      </c>
      <c r="AL249" s="34">
        <f t="shared" si="2218"/>
        <v>0</v>
      </c>
      <c r="AM249" s="34">
        <f t="shared" si="2218"/>
        <v>0</v>
      </c>
      <c r="AN249" s="34">
        <f t="shared" si="2218"/>
        <v>0</v>
      </c>
      <c r="AO249" s="34">
        <f t="shared" si="2218"/>
        <v>40</v>
      </c>
      <c r="AP249" s="34">
        <f t="shared" si="2218"/>
        <v>2485896.2515799999</v>
      </c>
      <c r="AQ249" s="34">
        <f t="shared" si="2218"/>
        <v>0</v>
      </c>
      <c r="AR249" s="34">
        <f t="shared" si="2218"/>
        <v>0</v>
      </c>
      <c r="AS249" s="34">
        <f t="shared" si="2218"/>
        <v>82</v>
      </c>
      <c r="AT249" s="34">
        <f t="shared" si="2218"/>
        <v>5013789.4508799994</v>
      </c>
      <c r="AU249" s="34">
        <f t="shared" si="2218"/>
        <v>0</v>
      </c>
      <c r="AV249" s="34">
        <f t="shared" si="2218"/>
        <v>0</v>
      </c>
      <c r="AW249" s="34">
        <f t="shared" si="2218"/>
        <v>0</v>
      </c>
      <c r="AX249" s="34">
        <f t="shared" si="2218"/>
        <v>0</v>
      </c>
      <c r="AY249" s="34">
        <f t="shared" si="2218"/>
        <v>0</v>
      </c>
      <c r="AZ249" s="34">
        <f t="shared" si="2218"/>
        <v>0</v>
      </c>
      <c r="BA249" s="34">
        <f t="shared" si="2218"/>
        <v>3</v>
      </c>
      <c r="BB249" s="34">
        <f t="shared" si="2218"/>
        <v>185083.20165999999</v>
      </c>
      <c r="BC249" s="34">
        <f t="shared" si="2218"/>
        <v>0</v>
      </c>
      <c r="BD249" s="34">
        <f t="shared" si="2218"/>
        <v>0</v>
      </c>
      <c r="BE249" s="34">
        <f t="shared" si="2218"/>
        <v>0</v>
      </c>
      <c r="BF249" s="34">
        <f t="shared" si="2218"/>
        <v>0</v>
      </c>
      <c r="BG249" s="34">
        <f t="shared" si="2218"/>
        <v>0</v>
      </c>
      <c r="BH249" s="34">
        <f t="shared" si="2218"/>
        <v>0</v>
      </c>
      <c r="BI249" s="34">
        <f t="shared" si="2218"/>
        <v>0</v>
      </c>
      <c r="BJ249" s="34">
        <f t="shared" si="2218"/>
        <v>0</v>
      </c>
      <c r="BK249" s="34">
        <f t="shared" si="2218"/>
        <v>12</v>
      </c>
      <c r="BL249" s="34">
        <f t="shared" si="2218"/>
        <v>692186.61434999993</v>
      </c>
      <c r="BM249" s="34">
        <f t="shared" si="2218"/>
        <v>8</v>
      </c>
      <c r="BN249" s="34">
        <f t="shared" si="2218"/>
        <v>441506.37346666656</v>
      </c>
      <c r="BO249" s="34">
        <f t="shared" si="2218"/>
        <v>0</v>
      </c>
      <c r="BP249" s="34">
        <f t="shared" si="2218"/>
        <v>0</v>
      </c>
      <c r="BQ249" s="34">
        <f t="shared" si="2218"/>
        <v>0</v>
      </c>
      <c r="BR249" s="34">
        <f t="shared" si="2218"/>
        <v>0</v>
      </c>
      <c r="BS249" s="34">
        <f t="shared" si="2218"/>
        <v>0</v>
      </c>
      <c r="BT249" s="34">
        <f t="shared" si="2218"/>
        <v>0</v>
      </c>
      <c r="BU249" s="34">
        <f t="shared" si="2218"/>
        <v>0</v>
      </c>
      <c r="BV249" s="34">
        <f t="shared" si="2218"/>
        <v>0</v>
      </c>
      <c r="BW249" s="34">
        <f t="shared" si="2218"/>
        <v>0</v>
      </c>
      <c r="BX249" s="34">
        <f t="shared" si="2218"/>
        <v>0</v>
      </c>
      <c r="BY249" s="34">
        <f t="shared" si="2218"/>
        <v>0</v>
      </c>
      <c r="BZ249" s="34">
        <f t="shared" si="2218"/>
        <v>0</v>
      </c>
      <c r="CA249" s="34">
        <f t="shared" ref="CA249:DS249" si="2220">SUM(CA250:CA254)</f>
        <v>0</v>
      </c>
      <c r="CB249" s="34">
        <f t="shared" si="2220"/>
        <v>0</v>
      </c>
      <c r="CC249" s="34">
        <f t="shared" si="2220"/>
        <v>2</v>
      </c>
      <c r="CD249" s="34">
        <f t="shared" si="2220"/>
        <v>110357.34527999998</v>
      </c>
      <c r="CE249" s="34">
        <f t="shared" si="2220"/>
        <v>0</v>
      </c>
      <c r="CF249" s="34">
        <f t="shared" si="2220"/>
        <v>0</v>
      </c>
      <c r="CG249" s="34">
        <f t="shared" si="2220"/>
        <v>0</v>
      </c>
      <c r="CH249" s="34">
        <f t="shared" si="2220"/>
        <v>0</v>
      </c>
      <c r="CI249" s="34">
        <f t="shared" si="2220"/>
        <v>0</v>
      </c>
      <c r="CJ249" s="34">
        <f t="shared" si="2220"/>
        <v>0</v>
      </c>
      <c r="CK249" s="34">
        <f t="shared" si="2220"/>
        <v>0</v>
      </c>
      <c r="CL249" s="34">
        <f t="shared" si="2220"/>
        <v>0</v>
      </c>
      <c r="CM249" s="34">
        <f t="shared" si="2220"/>
        <v>37</v>
      </c>
      <c r="CN249" s="34">
        <f t="shared" si="2220"/>
        <v>2350323.4320369996</v>
      </c>
      <c r="CO249" s="34">
        <f t="shared" si="2220"/>
        <v>25</v>
      </c>
      <c r="CP249" s="34">
        <f t="shared" si="2220"/>
        <v>1791126.0283349999</v>
      </c>
      <c r="CQ249" s="47">
        <f t="shared" si="2220"/>
        <v>4</v>
      </c>
      <c r="CR249" s="34">
        <f t="shared" si="2220"/>
        <v>236127.3688666666</v>
      </c>
      <c r="CS249" s="34">
        <f t="shared" si="2220"/>
        <v>8</v>
      </c>
      <c r="CT249" s="34">
        <f t="shared" si="2220"/>
        <v>511690.90442400001</v>
      </c>
      <c r="CU249" s="34">
        <f t="shared" si="2220"/>
        <v>3</v>
      </c>
      <c r="CV249" s="34">
        <f t="shared" si="2220"/>
        <v>180165.41222399997</v>
      </c>
      <c r="CW249" s="34">
        <f t="shared" si="2220"/>
        <v>28</v>
      </c>
      <c r="CX249" s="34">
        <f t="shared" si="2220"/>
        <v>1779458.094792</v>
      </c>
      <c r="CY249" s="34">
        <f t="shared" si="2220"/>
        <v>13</v>
      </c>
      <c r="CZ249" s="34">
        <f t="shared" si="2220"/>
        <v>747745.21757600002</v>
      </c>
      <c r="DA249" s="34">
        <f t="shared" si="2220"/>
        <v>17</v>
      </c>
      <c r="DB249" s="34">
        <f t="shared" si="2220"/>
        <v>1223197.1871209997</v>
      </c>
      <c r="DC249" s="34">
        <f t="shared" si="2220"/>
        <v>18</v>
      </c>
      <c r="DD249" s="34">
        <f t="shared" si="2220"/>
        <v>926071.31819999986</v>
      </c>
      <c r="DE249" s="34">
        <f t="shared" si="2220"/>
        <v>12</v>
      </c>
      <c r="DF249" s="34">
        <f t="shared" si="2220"/>
        <v>702228.33406833326</v>
      </c>
      <c r="DG249" s="34">
        <f t="shared" si="2220"/>
        <v>0</v>
      </c>
      <c r="DH249" s="34">
        <f t="shared" si="2220"/>
        <v>0</v>
      </c>
      <c r="DI249" s="34">
        <f t="shared" si="2220"/>
        <v>6</v>
      </c>
      <c r="DJ249" s="34">
        <f t="shared" si="2220"/>
        <v>357570.31464</v>
      </c>
      <c r="DK249" s="34">
        <f t="shared" si="2220"/>
        <v>0</v>
      </c>
      <c r="DL249" s="34">
        <f t="shared" si="2220"/>
        <v>0</v>
      </c>
      <c r="DM249" s="34">
        <f t="shared" si="2220"/>
        <v>13</v>
      </c>
      <c r="DN249" s="34">
        <f t="shared" si="2220"/>
        <v>1277157.5525870831</v>
      </c>
      <c r="DO249" s="34">
        <f t="shared" si="2220"/>
        <v>0</v>
      </c>
      <c r="DP249" s="34">
        <f t="shared" si="2220"/>
        <v>0</v>
      </c>
      <c r="DQ249" s="34">
        <f t="shared" si="2220"/>
        <v>771</v>
      </c>
      <c r="DR249" s="34">
        <f t="shared" si="2220"/>
        <v>51190879.629012749</v>
      </c>
      <c r="DS249" s="34">
        <f t="shared" si="2220"/>
        <v>771</v>
      </c>
      <c r="DT249" s="54">
        <f t="shared" ref="DT249" si="2221">SUM(DS249/DQ249)</f>
        <v>1</v>
      </c>
    </row>
    <row r="250" spans="1:124" ht="28.5" customHeight="1" x14ac:dyDescent="0.25">
      <c r="A250" s="77"/>
      <c r="B250" s="35">
        <v>209</v>
      </c>
      <c r="C250" s="23" t="s">
        <v>375</v>
      </c>
      <c r="D250" s="79">
        <f t="shared" si="1831"/>
        <v>19063</v>
      </c>
      <c r="E250" s="80">
        <v>18530</v>
      </c>
      <c r="F250" s="80">
        <v>18715</v>
      </c>
      <c r="G250" s="36">
        <v>2.0499999999999998</v>
      </c>
      <c r="H250" s="25">
        <v>1</v>
      </c>
      <c r="I250" s="25">
        <v>1</v>
      </c>
      <c r="J250" s="26"/>
      <c r="K250" s="24">
        <v>1.4</v>
      </c>
      <c r="L250" s="24">
        <v>1.68</v>
      </c>
      <c r="M250" s="24">
        <v>2.23</v>
      </c>
      <c r="N250" s="24">
        <v>2.57</v>
      </c>
      <c r="O250" s="27">
        <v>54</v>
      </c>
      <c r="P250" s="27">
        <f t="shared" ref="P250:P253" si="2222">(O250/12*5*$D250*$G250*$H250*$K250*P$11)+(O250/12*4*$E250*$G250*$I250*$K250*P$12)+(O250/12*3*$F250*$G250*$I250*$K250*P$12)</f>
        <v>3093912.8797499994</v>
      </c>
      <c r="Q250" s="27">
        <v>0</v>
      </c>
      <c r="R250" s="27">
        <f t="shared" ref="R250:R253" si="2223">(Q250/12*5*$D250*$G250*$H250*$K250*R$11)+(Q250/12*4*$E250*$G250*$I250*$K250*R$12)+(Q250/12*3*$F250*$G250*$I250*$K250*R$12)</f>
        <v>0</v>
      </c>
      <c r="S250" s="27">
        <v>0</v>
      </c>
      <c r="T250" s="27">
        <f t="shared" ref="T250:T253" si="2224">(S250/12*5*$D250*$G250*$H250*$K250*T$11)+(S250/12*4*$E250*$G250*$I250*$K250*T$12)+(S250/12*3*$F250*$G250*$I250*$K250*T$12)</f>
        <v>0</v>
      </c>
      <c r="U250" s="27"/>
      <c r="V250" s="27">
        <f t="shared" ref="V250:V253" si="2225">(U250/12*5*$D250*$G250*$H250*$K250*V$11)+(U250/12*4*$E250*$G250*$I250*$K250*V$12)+(U250/12*3*$F250*$G250*$I250*$K250*V$12)</f>
        <v>0</v>
      </c>
      <c r="W250" s="27"/>
      <c r="X250" s="27">
        <f t="shared" ref="X250:X253" si="2226">(W250/12*5*$D250*$G250*$H250*$K250*X$11)+(W250/12*4*$E250*$G250*$I250*$K250*X$12)+(W250/12*3*$F250*$G250*$I250*$K250*X$12)</f>
        <v>0</v>
      </c>
      <c r="Y250" s="27">
        <v>2</v>
      </c>
      <c r="Z250" s="27">
        <f t="shared" ref="Z250:Z253" si="2227">(Y250/12*5*$D250*$G250*$H250*$K250*Z$11)+(Y250/12*4*$E250*$G250*$I250*$K250*Z$12)+(Y250/12*3*$F250*$G250*$I250*$K250*Z$12)</f>
        <v>114589.36591666666</v>
      </c>
      <c r="AA250" s="27">
        <v>0</v>
      </c>
      <c r="AB250" s="27">
        <f t="shared" ref="AB250:AB253" si="2228">(AA250/12*5*$D250*$G250*$H250*$K250*AB$11)+(AA250/12*4*$E250*$G250*$I250*$K250*AB$12)+(AA250/12*3*$F250*$G250*$I250*$K250*AB$12)</f>
        <v>0</v>
      </c>
      <c r="AC250" s="27">
        <v>0</v>
      </c>
      <c r="AD250" s="27">
        <f t="shared" ref="AD250:AD253" si="2229">(AC250/12*5*$D250*$G250*$H250*$K250*AD$11)+(AC250/12*4*$E250*$G250*$I250*$K250*AD$12)+(AC250/12*3*$F250*$G250*$I250*$K250*AD$12)</f>
        <v>0</v>
      </c>
      <c r="AE250" s="27">
        <v>0</v>
      </c>
      <c r="AF250" s="27">
        <f t="shared" ref="AF250:AF253" si="2230">(AE250/12*5*$D250*$G250*$H250*$K250*AF$11)+(AE250/12*4*$E250*$G250*$I250*$K250*AF$12)+(AE250/12*3*$F250*$G250*$I250*$K250*AF$12)</f>
        <v>0</v>
      </c>
      <c r="AG250" s="27">
        <v>11</v>
      </c>
      <c r="AH250" s="27">
        <f t="shared" ref="AH250:AH253" si="2231">(AG250/12*5*$D250*$G250*$H250*$K250*AH$11)+(AG250/12*4*$E250*$G250*$I250*$K250*AH$12)+(AG250/12*3*$F250*$G250*$I250*$K250*AH$12)</f>
        <v>630241.51254166663</v>
      </c>
      <c r="AI250" s="27"/>
      <c r="AJ250" s="27">
        <f t="shared" ref="AJ250:AJ253" si="2232">(AI250/12*5*$D250*$G250*$H250*$K250*AJ$11)+(AI250/12*4*$E250*$G250*$I250*$K250*AJ$12)+(AI250/12*3*$F250*$G250*$I250*$K250*AJ$12)</f>
        <v>0</v>
      </c>
      <c r="AK250" s="27"/>
      <c r="AL250" s="27">
        <f t="shared" ref="AL250:AL253" si="2233">(AK250/12*5*$D250*$G250*$H250*$K250*AL$11)+(AK250/12*4*$E250*$G250*$I250*$K250*AL$12)+(AK250/12*3*$F250*$G250*$I250*$K250*AL$12)</f>
        <v>0</v>
      </c>
      <c r="AM250" s="30">
        <v>0</v>
      </c>
      <c r="AN250" s="27">
        <f t="shared" ref="AN250:AN253" si="2234">(AM250/12*5*$D250*$G250*$H250*$K250*AN$11)+(AM250/12*4*$E250*$G250*$I250*$K250*AN$12)+(AM250/12*3*$F250*$G250*$I250*$K250*AN$12)</f>
        <v>0</v>
      </c>
      <c r="AO250" s="31">
        <v>7</v>
      </c>
      <c r="AP250" s="27">
        <f t="shared" ref="AP250:AP253" si="2235">(AO250/12*5*$D250*$G250*$H250*$L250*AP$11)+(AO250/12*4*$E250*$G250*$I250*$L250*AP$12)+(AO250/12*3*$F250*$G250*$I250*$L250*AP$12)</f>
        <v>463581.69214000006</v>
      </c>
      <c r="AQ250" s="27"/>
      <c r="AR250" s="27">
        <f t="shared" ref="AR250:AR253" si="2236">(AQ250/12*5*$D250*$G250*$H250*$L250*AR$11)+(AQ250/12*4*$E250*$G250*$I250*$L250*AR$12)+(AQ250/12*3*$F250*$G250*$I250*$L250*AR$12)</f>
        <v>0</v>
      </c>
      <c r="AS250" s="27">
        <v>12</v>
      </c>
      <c r="AT250" s="27">
        <f t="shared" ref="AT250:AT253" si="2237">(AS250/12*5*$D250*$G250*$H250*$L250*AT$11)+(AS250/12*4*$E250*$G250*$I250*$L250*AT$12)+(AS250/12*3*$F250*$G250*$I250*$L250*AT$13)</f>
        <v>794711.47223999992</v>
      </c>
      <c r="AU250" s="27">
        <v>0</v>
      </c>
      <c r="AV250" s="27">
        <f t="shared" ref="AV250:AV253" si="2238">(AU250/12*5*$D250*$G250*$H250*$L250*AV$11)+(AU250/12*4*$E250*$G250*$I250*$L250*AV$12)+(AU250/12*3*$F250*$G250*$I250*$L250*AV$12)</f>
        <v>0</v>
      </c>
      <c r="AW250" s="27"/>
      <c r="AX250" s="27">
        <f t="shared" ref="AX250:AX253" si="2239">(AW250/12*5*$D250*$G250*$H250*$K250*AX$11)+(AW250/12*4*$E250*$G250*$I250*$K250*AX$12)+(AW250/12*3*$F250*$G250*$I250*$K250*AX$12)</f>
        <v>0</v>
      </c>
      <c r="AY250" s="27"/>
      <c r="AZ250" s="27">
        <f t="shared" ref="AZ250:AZ253" si="2240">(AY250/12*5*$D250*$G250*$H250*$K250*AZ$11)+(AY250/12*4*$E250*$G250*$I250*$K250*AZ$12)+(AY250/12*3*$F250*$G250*$I250*$K250*AZ$12)</f>
        <v>0</v>
      </c>
      <c r="BA250" s="27">
        <v>1</v>
      </c>
      <c r="BB250" s="27">
        <f t="shared" ref="BB250:BB253" si="2241">(BA250/12*5*$D250*$G250*$H250*$L250*BB$11)+(BA250/12*4*$E250*$G250*$I250*$L250*BB$12)+(BA250/12*3*$F250*$G250*$I250*$L250*BB$12)</f>
        <v>64417.752699999997</v>
      </c>
      <c r="BC250" s="27">
        <v>0</v>
      </c>
      <c r="BD250" s="27">
        <f t="shared" ref="BD250:BD253" si="2242">(BC250/12*5*$D250*$G250*$H250*$K250*BD$11)+(BC250/12*4*$E250*$G250*$I250*$K250*BD$12)+(BC250/12*3*$F250*$G250*$I250*$K250*BD$12)</f>
        <v>0</v>
      </c>
      <c r="BE250" s="27">
        <v>0</v>
      </c>
      <c r="BF250" s="27">
        <f t="shared" ref="BF250:BF253" si="2243">(BE250/12*5*$D250*$G250*$H250*$K250*BF$11)+(BE250/12*4*$E250*$G250*$I250*$K250*BF$12)+(BE250/12*3*$F250*$G250*$I250*$K250*BF$12)</f>
        <v>0</v>
      </c>
      <c r="BG250" s="27">
        <v>0</v>
      </c>
      <c r="BH250" s="27">
        <f t="shared" ref="BH250:BH253" si="2244">(BG250/12*5*$D250*$G250*$H250*$K250*BH$11)+(BG250/12*4*$E250*$G250*$I250*$K250*BH$12)+(BG250/12*3*$F250*$G250*$I250*$K250*BH$12)</f>
        <v>0</v>
      </c>
      <c r="BI250" s="27">
        <v>0</v>
      </c>
      <c r="BJ250" s="27">
        <f t="shared" ref="BJ250:BJ253" si="2245">(BI250/12*5*$D250*$G250*$H250*$L250*BJ$11)+(BI250/12*4*$E250*$G250*$I250*$L250*BJ$12)+(BI250/12*3*$F250*$G250*$I250*$L250*BJ$12)</f>
        <v>0</v>
      </c>
      <c r="BK250" s="27">
        <v>12</v>
      </c>
      <c r="BL250" s="27">
        <f t="shared" ref="BL250:BL253" si="2246">(BK250/12*5*$D250*$G250*$H250*$K250*BL$11)+(BK250/12*4*$E250*$G250*$I250*$K250*BL$12)+(BK250/12*3*$F250*$G250*$I250*$K250*BL$12)</f>
        <v>692186.61434999993</v>
      </c>
      <c r="BM250" s="27">
        <v>8</v>
      </c>
      <c r="BN250" s="27">
        <f>(BM250/12*5*$D250*$G250*$H250*$K250*BN$11)+(BM250/12*4*$E250*$G250*$I250*$K250*BN$12)+(BM250/12*3*$F250*$G250*$I250*$K250*BN$13)</f>
        <v>441506.37346666656</v>
      </c>
      <c r="BO250" s="37">
        <v>0</v>
      </c>
      <c r="BP250" s="27">
        <f t="shared" ref="BP250:BP253" si="2247">(BO250/12*5*$D250*$G250*$H250*$L250*BP$11)+(BO250/12*4*$E250*$G250*$I250*$L250*BP$12)+(BO250/12*3*$F250*$G250*$I250*$L250*BP$12)</f>
        <v>0</v>
      </c>
      <c r="BQ250" s="27">
        <v>0</v>
      </c>
      <c r="BR250" s="27">
        <f t="shared" ref="BR250:BR253" si="2248">(BQ250/12*5*$D250*$G250*$H250*$L250*BR$11)+(BQ250/12*4*$E250*$G250*$I250*$L250*BR$12)+(BQ250/12*3*$F250*$G250*$I250*$L250*BR$12)</f>
        <v>0</v>
      </c>
      <c r="BS250" s="27">
        <v>0</v>
      </c>
      <c r="BT250" s="27">
        <f t="shared" ref="BT250:BT253" si="2249">(BS250/12*5*$D250*$G250*$H250*$K250*BT$11)+(BS250/12*4*$E250*$G250*$I250*$K250*BT$12)+(BS250/12*3*$F250*$G250*$I250*$K250*BT$12)</f>
        <v>0</v>
      </c>
      <c r="BU250" s="27">
        <v>0</v>
      </c>
      <c r="BV250" s="27">
        <f t="shared" ref="BV250:BV253" si="2250">(BU250/12*5*$D250*$G250*$H250*$K250*BV$11)+(BU250/12*4*$E250*$G250*$I250*$K250*BV$12)+(BU250/12*3*$F250*$G250*$I250*$K250*BV$12)</f>
        <v>0</v>
      </c>
      <c r="BW250" s="27">
        <v>0</v>
      </c>
      <c r="BX250" s="27">
        <f t="shared" ref="BX250:BX253" si="2251">(BW250/12*5*$D250*$G250*$H250*$L250*BX$11)+(BW250/12*4*$E250*$G250*$I250*$L250*BX$12)+(BW250/12*3*$F250*$G250*$I250*$L250*BX$12)</f>
        <v>0</v>
      </c>
      <c r="BY250" s="27"/>
      <c r="BZ250" s="27">
        <f t="shared" ref="BZ250:BZ253" si="2252">(BY250/12*5*$D250*$G250*$H250*$L250*BZ$11)+(BY250/12*4*$E250*$G250*$I250*$L250*BZ$12)+(BY250/12*3*$F250*$G250*$I250*$L250*BZ$12)</f>
        <v>0</v>
      </c>
      <c r="CA250" s="27">
        <v>0</v>
      </c>
      <c r="CB250" s="27">
        <f t="shared" ref="CB250:CB253" si="2253">(CA250/12*5*$D250*$G250*$H250*$K250*CB$11)+(CA250/12*4*$E250*$G250*$I250*$K250*CB$12)+(CA250/12*3*$F250*$G250*$I250*$K250*CB$12)</f>
        <v>0</v>
      </c>
      <c r="CC250" s="27">
        <v>0</v>
      </c>
      <c r="CD250" s="27">
        <f t="shared" ref="CD250:CD253" si="2254">(CC250/12*5*$D250*$G250*$H250*$L250*CD$11)+(CC250/12*4*$E250*$G250*$I250*$L250*CD$12)+(CC250/12*3*$F250*$G250*$I250*$L250*CD$12)</f>
        <v>0</v>
      </c>
      <c r="CE250" s="27">
        <v>0</v>
      </c>
      <c r="CF250" s="27">
        <f t="shared" ref="CF250:CF253" si="2255">(CE250/12*5*$D250*$G250*$H250*$K250*CF$11)+(CE250/12*4*$E250*$G250*$I250*$K250*CF$12)+(CE250/12*3*$F250*$G250*$I250*$K250*CF$12)</f>
        <v>0</v>
      </c>
      <c r="CG250" s="27"/>
      <c r="CH250" s="27">
        <f t="shared" ref="CH250:CH253" si="2256">(CG250/12*5*$D250*$G250*$H250*$K250*CH$11)+(CG250/12*4*$E250*$G250*$I250*$K250*CH$12)+(CG250/12*3*$F250*$G250*$I250*$K250*CH$12)</f>
        <v>0</v>
      </c>
      <c r="CI250" s="27"/>
      <c r="CJ250" s="27">
        <f t="shared" ref="CJ250:CJ253" si="2257">(CI250/12*5*$D250*$G250*$H250*$K250*CJ$11)+(CI250/12*4*$E250*$G250*$I250*$K250*CJ$12)+(CI250/12*3*$F250*$G250*$I250*$K250*CJ$12)</f>
        <v>0</v>
      </c>
      <c r="CK250" s="27"/>
      <c r="CL250" s="27">
        <f t="shared" ref="CL250:CL253" si="2258">(CK250/12*5*$D250*$G250*$H250*$K250*CL$11)+(CK250/12*4*$E250*$G250*$I250*$K250*CL$12)+(CK250/12*3*$F250*$G250*$I250*$K250*CL$12)</f>
        <v>0</v>
      </c>
      <c r="CM250" s="27">
        <v>15</v>
      </c>
      <c r="CN250" s="27">
        <f t="shared" ref="CN250:CN253" si="2259">(CM250/12*5*$D250*$G250*$H250*$L250*CN$11)+(CM250/12*4*$E250*$G250*$I250*$L250*CN$12)+(CM250/12*3*$F250*$G250*$I250*$L250*CN$12)</f>
        <v>984772.3877249998</v>
      </c>
      <c r="CO250" s="27">
        <v>5</v>
      </c>
      <c r="CP250" s="27">
        <f t="shared" ref="CP250:CP253" si="2260">(CO250/12*5*$D250*$G250*$H250*$L250*CP$11)+(CO250/12*4*$E250*$G250*$I250*$L250*CP$12)+(CO250/12*3*$F250*$G250*$I250*$L250*CP$12)</f>
        <v>377369.82097499992</v>
      </c>
      <c r="CQ250" s="32">
        <v>2</v>
      </c>
      <c r="CR250" s="27">
        <f t="shared" ref="CR250:CR253" si="2261">(CQ250/12*5*$D250*$G250*$H250*$K250*CR$11)+(CQ250/12*4*$E250*$G250*$I250*$K250*CR$12)+(CQ250/12*3*$F250*$G250*$I250*$K250*CR$12)</f>
        <v>121929.74966666664</v>
      </c>
      <c r="CS250" s="27"/>
      <c r="CT250" s="27">
        <f t="shared" ref="CT250:CT253" si="2262">(CS250/12*5*$D250*$G250*$H250*$L250*CT$11)+(CS250/12*4*$E250*$G250*$I250*$L250*CT$12)+(CS250/12*3*$F250*$G250*$I250*$L250*CT$12)</f>
        <v>0</v>
      </c>
      <c r="CU250" s="27"/>
      <c r="CV250" s="27">
        <f t="shared" ref="CV250:CV253" si="2263">(CU250/12*5*$D250*$G250*$H250*$L250*CV$11)+(CU250/12*4*$E250*$G250*$I250*$L250*CV$12)+(CU250/12*3*$F250*$G250*$I250*$L250*CV$12)</f>
        <v>0</v>
      </c>
      <c r="CW250" s="27">
        <v>4</v>
      </c>
      <c r="CX250" s="27">
        <f t="shared" ref="CX250:CX253" si="2264">(CW250/12*5*$D250*$G250*$H250*$L250*CX$11)+(CW250/12*4*$E250*$G250*$I250*$L250*CX$12)+(CW250/12*3*$F250*$G250*$I250*$L250*CX$12)</f>
        <v>295614.99953999993</v>
      </c>
      <c r="CY250" s="27"/>
      <c r="CZ250" s="27">
        <f t="shared" ref="CZ250:CZ253" si="2265">(CY250/12*5*$D250*$G250*$H250*$L250*CZ$11)+(CY250/12*4*$E250*$G250*$I250*$L250*CZ$12)+(CY250/12*3*$F250*$G250*$I250*$L250*CZ$12)</f>
        <v>0</v>
      </c>
      <c r="DA250" s="27">
        <v>5</v>
      </c>
      <c r="DB250" s="27">
        <f t="shared" ref="DB250:DB253" si="2266">(DA250/12*5*$D250*$G250*$H250*$L250*DB$11)+(DA250/12*4*$E250*$G250*$I250*$L250*DB$12)+(DA250/12*3*$F250*$G250*$I250*$L250*DB$12)</f>
        <v>369518.74942499993</v>
      </c>
      <c r="DC250" s="27"/>
      <c r="DD250" s="27">
        <f t="shared" ref="DD250:DD253" si="2267">(DC250/12*5*$D250*$G250*$H250*$K250*DD$11)+(DC250/12*4*$E250*$G250*$I250*$K250*DD$12)+(DC250/12*3*$F250*$G250*$I250*$K250*DD$12)</f>
        <v>0</v>
      </c>
      <c r="DE250" s="27">
        <v>5</v>
      </c>
      <c r="DF250" s="27">
        <f t="shared" ref="DF250:DF253" si="2268">(DE250/12*5*$D250*$G250*$H250*$K250*DF$11)+(DE250/12*4*$E250*$G250*$I250*$K250*DF$12)+(DE250/12*3*$F250*$G250*$I250*$K250*DF$12)</f>
        <v>313904.94654166664</v>
      </c>
      <c r="DG250" s="27"/>
      <c r="DH250" s="27">
        <f t="shared" ref="DH250:DH253" si="2269">(DG250/12*5*$D250*$G250*$H250*$L250*DH$11)+(DG250/12*4*$E250*$G250*$I250*$L250*DH$12)+(DG250/12*3*$F250*$G250*$I250*$L250*DH$12)</f>
        <v>0</v>
      </c>
      <c r="DI250" s="27"/>
      <c r="DJ250" s="27">
        <f t="shared" ref="DJ250:DJ253" si="2270">(DI250/12*5*$D250*$G250*$H250*$L250*DJ$11)+(DI250/12*4*$E250*$G250*$I250*$L250*DJ$12)+(DI250/12*3*$F250*$G250*$I250*$L250*DJ$12)</f>
        <v>0</v>
      </c>
      <c r="DK250" s="27"/>
      <c r="DL250" s="27">
        <f t="shared" ref="DL250:DL253" si="2271">(DK250/12*5*$D250*$G250*$H250*$M250*DL$11)+(DK250/12*4*$E250*$G250*$I250*$M250*DL$12)+(DK250/12*3*$F250*$G250*$I250*$M250*DL$12)</f>
        <v>0</v>
      </c>
      <c r="DM250" s="27">
        <v>3</v>
      </c>
      <c r="DN250" s="27">
        <f t="shared" si="2165"/>
        <v>352062.70499374991</v>
      </c>
      <c r="DO250" s="27"/>
      <c r="DP250" s="27">
        <f t="shared" si="1826"/>
        <v>0</v>
      </c>
      <c r="DQ250" s="27">
        <f t="shared" ref="DQ250:DR254" si="2272">SUM(O250,Q250,S250,U250,W250,Y250,AA250,AC250,AE250,AG250,AI250,AK250,AM250,AO250,AQ250,AS250,AU250,AW250,AY250,BA250,BC250,BE250,BG250,BI250,BK250,BM250,BO250,BQ250,BS250,BU250,BW250,BY250,CA250,CC250,CE250,CG250,CI250,CK250,CM250,CO250,CQ250,CS250,CU250,CW250,CY250,DA250,DC250,DE250,DG250,DI250,DK250,DM250,DO250)</f>
        <v>146</v>
      </c>
      <c r="DR250" s="27">
        <f t="shared" si="2272"/>
        <v>9110321.0219720826</v>
      </c>
      <c r="DS250" s="38">
        <f>ROUND(DQ250*I250,0)</f>
        <v>146</v>
      </c>
      <c r="DT250" s="67">
        <f t="shared" si="1829"/>
        <v>1</v>
      </c>
    </row>
    <row r="251" spans="1:124" ht="45" customHeight="1" x14ac:dyDescent="0.25">
      <c r="A251" s="77"/>
      <c r="B251" s="35">
        <v>210</v>
      </c>
      <c r="C251" s="23" t="s">
        <v>376</v>
      </c>
      <c r="D251" s="79">
        <f t="shared" si="1831"/>
        <v>19063</v>
      </c>
      <c r="E251" s="80">
        <v>18530</v>
      </c>
      <c r="F251" s="80">
        <v>18715</v>
      </c>
      <c r="G251" s="36">
        <v>1.54</v>
      </c>
      <c r="H251" s="25">
        <v>1</v>
      </c>
      <c r="I251" s="25">
        <v>1</v>
      </c>
      <c r="J251" s="26"/>
      <c r="K251" s="24">
        <v>1.4</v>
      </c>
      <c r="L251" s="24">
        <v>1.68</v>
      </c>
      <c r="M251" s="24">
        <v>2.23</v>
      </c>
      <c r="N251" s="24">
        <v>2.57</v>
      </c>
      <c r="O251" s="27">
        <v>11</v>
      </c>
      <c r="P251" s="27">
        <f t="shared" si="2222"/>
        <v>473449.72161666665</v>
      </c>
      <c r="Q251" s="27">
        <v>0</v>
      </c>
      <c r="R251" s="27">
        <f t="shared" si="2223"/>
        <v>0</v>
      </c>
      <c r="S251" s="27">
        <v>0</v>
      </c>
      <c r="T251" s="27">
        <f t="shared" si="2224"/>
        <v>0</v>
      </c>
      <c r="U251" s="27"/>
      <c r="V251" s="27">
        <f t="shared" si="2225"/>
        <v>0</v>
      </c>
      <c r="W251" s="27"/>
      <c r="X251" s="27">
        <f t="shared" si="2226"/>
        <v>0</v>
      </c>
      <c r="Y251" s="27">
        <v>0</v>
      </c>
      <c r="Z251" s="27">
        <f t="shared" si="2227"/>
        <v>0</v>
      </c>
      <c r="AA251" s="27">
        <v>0</v>
      </c>
      <c r="AB251" s="27">
        <f t="shared" si="2228"/>
        <v>0</v>
      </c>
      <c r="AC251" s="27">
        <v>0</v>
      </c>
      <c r="AD251" s="27">
        <f t="shared" si="2229"/>
        <v>0</v>
      </c>
      <c r="AE251" s="27">
        <v>0</v>
      </c>
      <c r="AF251" s="27">
        <f t="shared" si="2230"/>
        <v>0</v>
      </c>
      <c r="AG251" s="27">
        <v>4</v>
      </c>
      <c r="AH251" s="27">
        <f t="shared" si="2231"/>
        <v>172163.53513333332</v>
      </c>
      <c r="AI251" s="27"/>
      <c r="AJ251" s="27">
        <f t="shared" si="2232"/>
        <v>0</v>
      </c>
      <c r="AK251" s="27"/>
      <c r="AL251" s="27">
        <f t="shared" si="2233"/>
        <v>0</v>
      </c>
      <c r="AM251" s="30">
        <v>0</v>
      </c>
      <c r="AN251" s="27">
        <f t="shared" si="2234"/>
        <v>0</v>
      </c>
      <c r="AO251" s="31">
        <v>2</v>
      </c>
      <c r="AP251" s="27">
        <f t="shared" si="2235"/>
        <v>99500.460751999984</v>
      </c>
      <c r="AQ251" s="27">
        <v>0</v>
      </c>
      <c r="AR251" s="27">
        <f t="shared" si="2236"/>
        <v>0</v>
      </c>
      <c r="AS251" s="27">
        <v>10</v>
      </c>
      <c r="AT251" s="27">
        <f t="shared" si="2237"/>
        <v>497502.30376000004</v>
      </c>
      <c r="AU251" s="27"/>
      <c r="AV251" s="27">
        <f t="shared" si="2238"/>
        <v>0</v>
      </c>
      <c r="AW251" s="27"/>
      <c r="AX251" s="27">
        <f t="shared" si="2239"/>
        <v>0</v>
      </c>
      <c r="AY251" s="27"/>
      <c r="AZ251" s="27">
        <f t="shared" si="2240"/>
        <v>0</v>
      </c>
      <c r="BA251" s="27">
        <v>0</v>
      </c>
      <c r="BB251" s="27">
        <f t="shared" si="2241"/>
        <v>0</v>
      </c>
      <c r="BC251" s="27">
        <v>0</v>
      </c>
      <c r="BD251" s="27">
        <f t="shared" si="2242"/>
        <v>0</v>
      </c>
      <c r="BE251" s="27">
        <v>0</v>
      </c>
      <c r="BF251" s="27">
        <f t="shared" si="2243"/>
        <v>0</v>
      </c>
      <c r="BG251" s="27">
        <v>0</v>
      </c>
      <c r="BH251" s="27">
        <f t="shared" si="2244"/>
        <v>0</v>
      </c>
      <c r="BI251" s="27">
        <v>0</v>
      </c>
      <c r="BJ251" s="27">
        <f t="shared" si="2245"/>
        <v>0</v>
      </c>
      <c r="BK251" s="27">
        <v>0</v>
      </c>
      <c r="BL251" s="27">
        <f t="shared" si="2246"/>
        <v>0</v>
      </c>
      <c r="BM251" s="27"/>
      <c r="BN251" s="27">
        <f t="shared" ref="BN251:BN253" si="2273">(BM251/12*5*$D251*$G251*$H251*$K251*BN$11)+(BM251/12*4*$E251*$G251*$I251*$K251*BN$12)+(BM251/12*3*$F251*$G251*$I251*$K251*BN$12)</f>
        <v>0</v>
      </c>
      <c r="BO251" s="37">
        <v>0</v>
      </c>
      <c r="BP251" s="27">
        <f t="shared" si="2247"/>
        <v>0</v>
      </c>
      <c r="BQ251" s="27">
        <v>0</v>
      </c>
      <c r="BR251" s="27">
        <f t="shared" si="2248"/>
        <v>0</v>
      </c>
      <c r="BS251" s="27">
        <v>0</v>
      </c>
      <c r="BT251" s="27">
        <f t="shared" si="2249"/>
        <v>0</v>
      </c>
      <c r="BU251" s="27">
        <v>0</v>
      </c>
      <c r="BV251" s="27">
        <f t="shared" si="2250"/>
        <v>0</v>
      </c>
      <c r="BW251" s="27">
        <v>0</v>
      </c>
      <c r="BX251" s="27">
        <f t="shared" si="2251"/>
        <v>0</v>
      </c>
      <c r="BY251" s="27"/>
      <c r="BZ251" s="27">
        <f t="shared" si="2252"/>
        <v>0</v>
      </c>
      <c r="CA251" s="27">
        <v>0</v>
      </c>
      <c r="CB251" s="27">
        <f t="shared" si="2253"/>
        <v>0</v>
      </c>
      <c r="CC251" s="27"/>
      <c r="CD251" s="27">
        <f t="shared" si="2254"/>
        <v>0</v>
      </c>
      <c r="CE251" s="27">
        <v>0</v>
      </c>
      <c r="CF251" s="27">
        <f t="shared" si="2255"/>
        <v>0</v>
      </c>
      <c r="CG251" s="27"/>
      <c r="CH251" s="27">
        <f t="shared" si="2256"/>
        <v>0</v>
      </c>
      <c r="CI251" s="27"/>
      <c r="CJ251" s="27">
        <f t="shared" si="2257"/>
        <v>0</v>
      </c>
      <c r="CK251" s="27"/>
      <c r="CL251" s="27">
        <f t="shared" si="2258"/>
        <v>0</v>
      </c>
      <c r="CM251" s="27">
        <v>4</v>
      </c>
      <c r="CN251" s="27">
        <f t="shared" si="2259"/>
        <v>197274.72872799996</v>
      </c>
      <c r="CO251" s="27"/>
      <c r="CP251" s="27">
        <f t="shared" si="2260"/>
        <v>0</v>
      </c>
      <c r="CQ251" s="32"/>
      <c r="CR251" s="27">
        <f t="shared" si="2261"/>
        <v>0</v>
      </c>
      <c r="CS251" s="27">
        <v>3</v>
      </c>
      <c r="CT251" s="27">
        <f t="shared" si="2262"/>
        <v>166245.56810400001</v>
      </c>
      <c r="CU251" s="27"/>
      <c r="CV251" s="27">
        <f t="shared" si="2263"/>
        <v>0</v>
      </c>
      <c r="CW251" s="27">
        <v>18</v>
      </c>
      <c r="CX251" s="27">
        <f t="shared" si="2264"/>
        <v>999322.900884</v>
      </c>
      <c r="CY251" s="27">
        <v>11</v>
      </c>
      <c r="CZ251" s="27">
        <f t="shared" si="2265"/>
        <v>609567.083048</v>
      </c>
      <c r="DA251" s="27"/>
      <c r="DB251" s="27">
        <f t="shared" si="2266"/>
        <v>0</v>
      </c>
      <c r="DC251" s="27">
        <v>9</v>
      </c>
      <c r="DD251" s="27">
        <f t="shared" si="2267"/>
        <v>412182.03179999988</v>
      </c>
      <c r="DE251" s="27">
        <v>2</v>
      </c>
      <c r="DF251" s="27">
        <f t="shared" si="2268"/>
        <v>94324.608326666654</v>
      </c>
      <c r="DG251" s="27"/>
      <c r="DH251" s="27">
        <f t="shared" si="2269"/>
        <v>0</v>
      </c>
      <c r="DI251" s="27">
        <v>6</v>
      </c>
      <c r="DJ251" s="27">
        <f t="shared" si="2270"/>
        <v>357570.31464</v>
      </c>
      <c r="DK251" s="27"/>
      <c r="DL251" s="27">
        <f t="shared" si="2271"/>
        <v>0</v>
      </c>
      <c r="DM251" s="27">
        <v>8</v>
      </c>
      <c r="DN251" s="27">
        <f t="shared" si="2165"/>
        <v>705270.32935333322</v>
      </c>
      <c r="DO251" s="27"/>
      <c r="DP251" s="27">
        <f t="shared" si="1826"/>
        <v>0</v>
      </c>
      <c r="DQ251" s="27">
        <f t="shared" si="2272"/>
        <v>88</v>
      </c>
      <c r="DR251" s="27">
        <f t="shared" si="2272"/>
        <v>4784373.5861459998</v>
      </c>
      <c r="DS251" s="38">
        <f>ROUND(DQ251*I251,0)</f>
        <v>88</v>
      </c>
      <c r="DT251" s="67">
        <f t="shared" si="1829"/>
        <v>1</v>
      </c>
    </row>
    <row r="252" spans="1:124" ht="45" customHeight="1" x14ac:dyDescent="0.25">
      <c r="A252" s="77"/>
      <c r="B252" s="35">
        <v>211</v>
      </c>
      <c r="C252" s="23" t="s">
        <v>377</v>
      </c>
      <c r="D252" s="79">
        <f t="shared" si="1831"/>
        <v>19063</v>
      </c>
      <c r="E252" s="80">
        <v>18530</v>
      </c>
      <c r="F252" s="80">
        <v>18715</v>
      </c>
      <c r="G252" s="36">
        <v>1.92</v>
      </c>
      <c r="H252" s="25">
        <v>1</v>
      </c>
      <c r="I252" s="25">
        <v>1</v>
      </c>
      <c r="J252" s="26"/>
      <c r="K252" s="24">
        <v>1.4</v>
      </c>
      <c r="L252" s="24">
        <v>1.68</v>
      </c>
      <c r="M252" s="24">
        <v>2.23</v>
      </c>
      <c r="N252" s="24">
        <v>2.57</v>
      </c>
      <c r="O252" s="27">
        <v>106</v>
      </c>
      <c r="P252" s="27">
        <f t="shared" si="2222"/>
        <v>5688104.3295999998</v>
      </c>
      <c r="Q252" s="27">
        <v>15</v>
      </c>
      <c r="R252" s="27">
        <f t="shared" si="2223"/>
        <v>804920.42399999988</v>
      </c>
      <c r="S252" s="27">
        <v>0</v>
      </c>
      <c r="T252" s="27">
        <f t="shared" si="2224"/>
        <v>0</v>
      </c>
      <c r="U252" s="27"/>
      <c r="V252" s="27">
        <f t="shared" si="2225"/>
        <v>0</v>
      </c>
      <c r="W252" s="27">
        <v>18</v>
      </c>
      <c r="X252" s="27">
        <f t="shared" si="2226"/>
        <v>972437.78015999997</v>
      </c>
      <c r="Y252" s="27">
        <v>0</v>
      </c>
      <c r="Z252" s="27">
        <f t="shared" si="2227"/>
        <v>0</v>
      </c>
      <c r="AA252" s="27">
        <v>0</v>
      </c>
      <c r="AB252" s="27">
        <f t="shared" si="2228"/>
        <v>0</v>
      </c>
      <c r="AC252" s="27">
        <v>0</v>
      </c>
      <c r="AD252" s="27">
        <f t="shared" si="2229"/>
        <v>0</v>
      </c>
      <c r="AE252" s="27">
        <v>0</v>
      </c>
      <c r="AF252" s="27">
        <f t="shared" si="2230"/>
        <v>0</v>
      </c>
      <c r="AG252" s="27">
        <v>18</v>
      </c>
      <c r="AH252" s="27">
        <f t="shared" si="2231"/>
        <v>965904.50879999995</v>
      </c>
      <c r="AI252" s="27"/>
      <c r="AJ252" s="27">
        <f t="shared" si="2232"/>
        <v>0</v>
      </c>
      <c r="AK252" s="27"/>
      <c r="AL252" s="27">
        <f t="shared" si="2233"/>
        <v>0</v>
      </c>
      <c r="AM252" s="30">
        <v>0</v>
      </c>
      <c r="AN252" s="27">
        <f t="shared" si="2234"/>
        <v>0</v>
      </c>
      <c r="AO252" s="31">
        <v>31</v>
      </c>
      <c r="AP252" s="27">
        <f t="shared" si="2235"/>
        <v>1922814.0986880001</v>
      </c>
      <c r="AQ252" s="27">
        <v>0</v>
      </c>
      <c r="AR252" s="27">
        <f t="shared" si="2236"/>
        <v>0</v>
      </c>
      <c r="AS252" s="27">
        <v>60</v>
      </c>
      <c r="AT252" s="27">
        <f t="shared" si="2237"/>
        <v>3721575.6748799994</v>
      </c>
      <c r="AU252" s="27">
        <v>0</v>
      </c>
      <c r="AV252" s="27">
        <f t="shared" si="2238"/>
        <v>0</v>
      </c>
      <c r="AW252" s="27"/>
      <c r="AX252" s="27">
        <f t="shared" si="2239"/>
        <v>0</v>
      </c>
      <c r="AY252" s="27"/>
      <c r="AZ252" s="27">
        <f t="shared" si="2240"/>
        <v>0</v>
      </c>
      <c r="BA252" s="27">
        <v>2</v>
      </c>
      <c r="BB252" s="27">
        <f t="shared" si="2241"/>
        <v>120665.44895999999</v>
      </c>
      <c r="BC252" s="27">
        <v>0</v>
      </c>
      <c r="BD252" s="27">
        <f t="shared" si="2242"/>
        <v>0</v>
      </c>
      <c r="BE252" s="27">
        <v>0</v>
      </c>
      <c r="BF252" s="27">
        <f t="shared" si="2243"/>
        <v>0</v>
      </c>
      <c r="BG252" s="27">
        <v>0</v>
      </c>
      <c r="BH252" s="27">
        <f t="shared" si="2244"/>
        <v>0</v>
      </c>
      <c r="BI252" s="27">
        <v>0</v>
      </c>
      <c r="BJ252" s="27">
        <f t="shared" si="2245"/>
        <v>0</v>
      </c>
      <c r="BK252" s="27"/>
      <c r="BL252" s="27">
        <f t="shared" si="2246"/>
        <v>0</v>
      </c>
      <c r="BM252" s="27"/>
      <c r="BN252" s="27">
        <f t="shared" si="2273"/>
        <v>0</v>
      </c>
      <c r="BO252" s="37">
        <v>0</v>
      </c>
      <c r="BP252" s="27">
        <f t="shared" si="2247"/>
        <v>0</v>
      </c>
      <c r="BQ252" s="27">
        <v>0</v>
      </c>
      <c r="BR252" s="27">
        <f t="shared" si="2248"/>
        <v>0</v>
      </c>
      <c r="BS252" s="27">
        <v>0</v>
      </c>
      <c r="BT252" s="27">
        <f t="shared" si="2249"/>
        <v>0</v>
      </c>
      <c r="BU252" s="27">
        <v>0</v>
      </c>
      <c r="BV252" s="27">
        <f t="shared" si="2250"/>
        <v>0</v>
      </c>
      <c r="BW252" s="27">
        <v>0</v>
      </c>
      <c r="BX252" s="27">
        <f t="shared" si="2251"/>
        <v>0</v>
      </c>
      <c r="BY252" s="27"/>
      <c r="BZ252" s="27">
        <f t="shared" si="2252"/>
        <v>0</v>
      </c>
      <c r="CA252" s="27">
        <v>0</v>
      </c>
      <c r="CB252" s="27">
        <f t="shared" si="2253"/>
        <v>0</v>
      </c>
      <c r="CC252" s="27">
        <v>2</v>
      </c>
      <c r="CD252" s="27">
        <f t="shared" si="2254"/>
        <v>110357.34527999998</v>
      </c>
      <c r="CE252" s="27">
        <v>0</v>
      </c>
      <c r="CF252" s="27">
        <f t="shared" si="2255"/>
        <v>0</v>
      </c>
      <c r="CG252" s="27"/>
      <c r="CH252" s="27">
        <f t="shared" si="2256"/>
        <v>0</v>
      </c>
      <c r="CI252" s="27"/>
      <c r="CJ252" s="27">
        <f t="shared" si="2257"/>
        <v>0</v>
      </c>
      <c r="CK252" s="27"/>
      <c r="CL252" s="27">
        <f t="shared" si="2258"/>
        <v>0</v>
      </c>
      <c r="CM252" s="27">
        <v>15</v>
      </c>
      <c r="CN252" s="27">
        <f t="shared" si="2259"/>
        <v>922323.40703999985</v>
      </c>
      <c r="CO252" s="27">
        <v>20</v>
      </c>
      <c r="CP252" s="27">
        <f t="shared" si="2260"/>
        <v>1413756.2073599999</v>
      </c>
      <c r="CQ252" s="32">
        <v>2</v>
      </c>
      <c r="CR252" s="27">
        <f t="shared" si="2261"/>
        <v>114197.61919999996</v>
      </c>
      <c r="CS252" s="27">
        <v>5</v>
      </c>
      <c r="CT252" s="27">
        <f t="shared" si="2262"/>
        <v>345445.33632</v>
      </c>
      <c r="CU252" s="27">
        <v>3</v>
      </c>
      <c r="CV252" s="27">
        <f t="shared" si="2263"/>
        <v>180165.41222399997</v>
      </c>
      <c r="CW252" s="27">
        <v>3</v>
      </c>
      <c r="CX252" s="27">
        <f t="shared" si="2264"/>
        <v>207651.51187199997</v>
      </c>
      <c r="CY252" s="27">
        <v>2</v>
      </c>
      <c r="CZ252" s="27">
        <f t="shared" si="2265"/>
        <v>138178.134528</v>
      </c>
      <c r="DA252" s="27">
        <v>11</v>
      </c>
      <c r="DB252" s="27">
        <f t="shared" si="2266"/>
        <v>761388.87686399999</v>
      </c>
      <c r="DC252" s="27">
        <v>9</v>
      </c>
      <c r="DD252" s="27">
        <f t="shared" si="2267"/>
        <v>513889.28639999998</v>
      </c>
      <c r="DE252" s="27">
        <v>5</v>
      </c>
      <c r="DF252" s="27">
        <f t="shared" si="2268"/>
        <v>293998.77919999999</v>
      </c>
      <c r="DG252" s="27"/>
      <c r="DH252" s="27">
        <f t="shared" si="2269"/>
        <v>0</v>
      </c>
      <c r="DI252" s="27"/>
      <c r="DJ252" s="27">
        <f t="shared" si="2270"/>
        <v>0</v>
      </c>
      <c r="DK252" s="27"/>
      <c r="DL252" s="27">
        <f t="shared" si="2271"/>
        <v>0</v>
      </c>
      <c r="DM252" s="27">
        <v>2</v>
      </c>
      <c r="DN252" s="27">
        <f t="shared" si="2165"/>
        <v>219824.51823999995</v>
      </c>
      <c r="DO252" s="27"/>
      <c r="DP252" s="27">
        <f t="shared" si="1826"/>
        <v>0</v>
      </c>
      <c r="DQ252" s="27">
        <f t="shared" si="2272"/>
        <v>329</v>
      </c>
      <c r="DR252" s="27">
        <f t="shared" si="2272"/>
        <v>19417598.699616004</v>
      </c>
      <c r="DS252" s="38">
        <f>ROUND(DQ252*I252,0)</f>
        <v>329</v>
      </c>
      <c r="DT252" s="67">
        <f t="shared" si="1829"/>
        <v>1</v>
      </c>
    </row>
    <row r="253" spans="1:124" ht="45" customHeight="1" x14ac:dyDescent="0.25">
      <c r="A253" s="77"/>
      <c r="B253" s="35">
        <v>212</v>
      </c>
      <c r="C253" s="23" t="s">
        <v>378</v>
      </c>
      <c r="D253" s="79">
        <f t="shared" si="1831"/>
        <v>19063</v>
      </c>
      <c r="E253" s="80">
        <v>18530</v>
      </c>
      <c r="F253" s="80">
        <v>18715</v>
      </c>
      <c r="G253" s="36">
        <v>2.56</v>
      </c>
      <c r="H253" s="25">
        <v>1</v>
      </c>
      <c r="I253" s="25">
        <v>1</v>
      </c>
      <c r="J253" s="26"/>
      <c r="K253" s="24">
        <v>1.4</v>
      </c>
      <c r="L253" s="24">
        <v>1.68</v>
      </c>
      <c r="M253" s="24">
        <v>2.23</v>
      </c>
      <c r="N253" s="24">
        <v>2.57</v>
      </c>
      <c r="O253" s="27">
        <v>44</v>
      </c>
      <c r="P253" s="27">
        <f t="shared" si="2222"/>
        <v>3148133.2138666664</v>
      </c>
      <c r="Q253" s="27">
        <v>11</v>
      </c>
      <c r="R253" s="27">
        <f t="shared" si="2223"/>
        <v>787033.30346666661</v>
      </c>
      <c r="S253" s="27">
        <v>0</v>
      </c>
      <c r="T253" s="27">
        <f t="shared" si="2224"/>
        <v>0</v>
      </c>
      <c r="U253" s="27"/>
      <c r="V253" s="27">
        <f t="shared" si="2225"/>
        <v>0</v>
      </c>
      <c r="W253" s="27">
        <v>63</v>
      </c>
      <c r="X253" s="27">
        <f t="shared" si="2226"/>
        <v>4538042.9740800001</v>
      </c>
      <c r="Y253" s="27">
        <v>0</v>
      </c>
      <c r="Z253" s="27">
        <f t="shared" si="2227"/>
        <v>0</v>
      </c>
      <c r="AA253" s="27">
        <v>0</v>
      </c>
      <c r="AB253" s="27">
        <f t="shared" si="2228"/>
        <v>0</v>
      </c>
      <c r="AC253" s="27">
        <v>0</v>
      </c>
      <c r="AD253" s="27">
        <f t="shared" si="2229"/>
        <v>0</v>
      </c>
      <c r="AE253" s="27">
        <v>0</v>
      </c>
      <c r="AF253" s="27">
        <f t="shared" si="2230"/>
        <v>0</v>
      </c>
      <c r="AG253" s="27">
        <v>7</v>
      </c>
      <c r="AH253" s="27">
        <f t="shared" si="2231"/>
        <v>500839.37493333331</v>
      </c>
      <c r="AI253" s="27"/>
      <c r="AJ253" s="27">
        <f t="shared" si="2232"/>
        <v>0</v>
      </c>
      <c r="AK253" s="27"/>
      <c r="AL253" s="27">
        <f t="shared" si="2233"/>
        <v>0</v>
      </c>
      <c r="AM253" s="30">
        <v>0</v>
      </c>
      <c r="AN253" s="27">
        <f t="shared" si="2234"/>
        <v>0</v>
      </c>
      <c r="AO253" s="31">
        <v>0</v>
      </c>
      <c r="AP253" s="27">
        <f t="shared" si="2235"/>
        <v>0</v>
      </c>
      <c r="AQ253" s="27">
        <v>0</v>
      </c>
      <c r="AR253" s="27">
        <f t="shared" si="2236"/>
        <v>0</v>
      </c>
      <c r="AS253" s="27"/>
      <c r="AT253" s="27">
        <f t="shared" si="2237"/>
        <v>0</v>
      </c>
      <c r="AU253" s="27">
        <v>0</v>
      </c>
      <c r="AV253" s="27">
        <f t="shared" si="2238"/>
        <v>0</v>
      </c>
      <c r="AW253" s="27"/>
      <c r="AX253" s="27">
        <f t="shared" si="2239"/>
        <v>0</v>
      </c>
      <c r="AY253" s="27"/>
      <c r="AZ253" s="27">
        <f t="shared" si="2240"/>
        <v>0</v>
      </c>
      <c r="BA253" s="27">
        <v>0</v>
      </c>
      <c r="BB253" s="27">
        <f t="shared" si="2241"/>
        <v>0</v>
      </c>
      <c r="BC253" s="27">
        <v>0</v>
      </c>
      <c r="BD253" s="27">
        <f t="shared" si="2242"/>
        <v>0</v>
      </c>
      <c r="BE253" s="27">
        <v>0</v>
      </c>
      <c r="BF253" s="27">
        <f t="shared" si="2243"/>
        <v>0</v>
      </c>
      <c r="BG253" s="27">
        <v>0</v>
      </c>
      <c r="BH253" s="27">
        <f t="shared" si="2244"/>
        <v>0</v>
      </c>
      <c r="BI253" s="27">
        <v>0</v>
      </c>
      <c r="BJ253" s="27">
        <f t="shared" si="2245"/>
        <v>0</v>
      </c>
      <c r="BK253" s="27">
        <v>0</v>
      </c>
      <c r="BL253" s="27">
        <f t="shared" si="2246"/>
        <v>0</v>
      </c>
      <c r="BM253" s="27"/>
      <c r="BN253" s="27">
        <f t="shared" si="2273"/>
        <v>0</v>
      </c>
      <c r="BO253" s="37">
        <v>0</v>
      </c>
      <c r="BP253" s="27">
        <f t="shared" si="2247"/>
        <v>0</v>
      </c>
      <c r="BQ253" s="27">
        <v>0</v>
      </c>
      <c r="BR253" s="27">
        <f t="shared" si="2248"/>
        <v>0</v>
      </c>
      <c r="BS253" s="27">
        <v>0</v>
      </c>
      <c r="BT253" s="27">
        <f t="shared" si="2249"/>
        <v>0</v>
      </c>
      <c r="BU253" s="27">
        <v>0</v>
      </c>
      <c r="BV253" s="27">
        <f t="shared" si="2250"/>
        <v>0</v>
      </c>
      <c r="BW253" s="27">
        <v>0</v>
      </c>
      <c r="BX253" s="27">
        <f t="shared" si="2251"/>
        <v>0</v>
      </c>
      <c r="BY253" s="27"/>
      <c r="BZ253" s="27">
        <f t="shared" si="2252"/>
        <v>0</v>
      </c>
      <c r="CA253" s="27">
        <v>0</v>
      </c>
      <c r="CB253" s="27">
        <f t="shared" si="2253"/>
        <v>0</v>
      </c>
      <c r="CC253" s="27">
        <v>0</v>
      </c>
      <c r="CD253" s="27">
        <f t="shared" si="2254"/>
        <v>0</v>
      </c>
      <c r="CE253" s="27">
        <v>0</v>
      </c>
      <c r="CF253" s="27">
        <f t="shared" si="2255"/>
        <v>0</v>
      </c>
      <c r="CG253" s="27"/>
      <c r="CH253" s="27">
        <f t="shared" si="2256"/>
        <v>0</v>
      </c>
      <c r="CI253" s="27"/>
      <c r="CJ253" s="27">
        <f t="shared" si="2257"/>
        <v>0</v>
      </c>
      <c r="CK253" s="27"/>
      <c r="CL253" s="27">
        <f t="shared" si="2258"/>
        <v>0</v>
      </c>
      <c r="CM253" s="27">
        <v>3</v>
      </c>
      <c r="CN253" s="27">
        <f t="shared" si="2259"/>
        <v>245952.90854400001</v>
      </c>
      <c r="CO253" s="27"/>
      <c r="CP253" s="27">
        <f t="shared" si="2260"/>
        <v>0</v>
      </c>
      <c r="CQ253" s="32"/>
      <c r="CR253" s="27">
        <f t="shared" si="2261"/>
        <v>0</v>
      </c>
      <c r="CS253" s="27"/>
      <c r="CT253" s="27">
        <f t="shared" si="2262"/>
        <v>0</v>
      </c>
      <c r="CU253" s="27"/>
      <c r="CV253" s="27">
        <f t="shared" si="2263"/>
        <v>0</v>
      </c>
      <c r="CW253" s="27">
        <v>3</v>
      </c>
      <c r="CX253" s="27">
        <f t="shared" si="2264"/>
        <v>276868.68249599996</v>
      </c>
      <c r="CY253" s="27"/>
      <c r="CZ253" s="27">
        <f t="shared" si="2265"/>
        <v>0</v>
      </c>
      <c r="DA253" s="27">
        <v>1</v>
      </c>
      <c r="DB253" s="27">
        <f t="shared" si="2266"/>
        <v>92289.560831999988</v>
      </c>
      <c r="DC253" s="27"/>
      <c r="DD253" s="27">
        <f t="shared" si="2267"/>
        <v>0</v>
      </c>
      <c r="DE253" s="27"/>
      <c r="DF253" s="27">
        <f t="shared" si="2268"/>
        <v>0</v>
      </c>
      <c r="DG253" s="27"/>
      <c r="DH253" s="27">
        <f t="shared" si="2269"/>
        <v>0</v>
      </c>
      <c r="DI253" s="27"/>
      <c r="DJ253" s="27">
        <f t="shared" si="2270"/>
        <v>0</v>
      </c>
      <c r="DK253" s="27"/>
      <c r="DL253" s="27">
        <f t="shared" si="2271"/>
        <v>0</v>
      </c>
      <c r="DM253" s="27"/>
      <c r="DN253" s="27">
        <f t="shared" si="2165"/>
        <v>0</v>
      </c>
      <c r="DO253" s="27"/>
      <c r="DP253" s="27">
        <f t="shared" si="1826"/>
        <v>0</v>
      </c>
      <c r="DQ253" s="27">
        <f t="shared" si="2272"/>
        <v>132</v>
      </c>
      <c r="DR253" s="27">
        <f t="shared" si="2272"/>
        <v>9589160.0182186663</v>
      </c>
      <c r="DS253" s="38">
        <f>ROUND(DQ253*I253,0)</f>
        <v>132</v>
      </c>
      <c r="DT253" s="67">
        <f t="shared" si="1829"/>
        <v>1</v>
      </c>
    </row>
    <row r="254" spans="1:124" ht="45" x14ac:dyDescent="0.25">
      <c r="A254" s="77">
        <v>1</v>
      </c>
      <c r="B254" s="35">
        <v>213</v>
      </c>
      <c r="C254" s="23" t="s">
        <v>379</v>
      </c>
      <c r="D254" s="79">
        <f t="shared" si="1831"/>
        <v>19063</v>
      </c>
      <c r="E254" s="80">
        <v>18530</v>
      </c>
      <c r="F254" s="80">
        <v>18715</v>
      </c>
      <c r="G254" s="36">
        <v>4.12</v>
      </c>
      <c r="H254" s="25">
        <v>1</v>
      </c>
      <c r="I254" s="25">
        <v>1</v>
      </c>
      <c r="J254" s="26"/>
      <c r="K254" s="24">
        <v>1.4</v>
      </c>
      <c r="L254" s="24">
        <v>1.68</v>
      </c>
      <c r="M254" s="24">
        <v>2.23</v>
      </c>
      <c r="N254" s="24">
        <v>2.57</v>
      </c>
      <c r="O254" s="27">
        <v>52</v>
      </c>
      <c r="P254" s="27">
        <f>(O254/12*5*$D254*$G254*$H254*$K254*P$11)+(O254/12*4*$E254*$G254*$I254*$K254)+(O254/12*3*$F254*$G254*$I254*$K254)</f>
        <v>5662120.5731999986</v>
      </c>
      <c r="Q254" s="27">
        <v>0</v>
      </c>
      <c r="R254" s="27">
        <f>(Q254/12*5*$D254*$G254*$H254*$K254*R$11)+(Q254/12*4*$E254*$G254*$I254*$K254)+(Q254/12*3*$F254*$G254*$I254*$K254)</f>
        <v>0</v>
      </c>
      <c r="S254" s="27">
        <v>0</v>
      </c>
      <c r="T254" s="27">
        <f>(S254/12*5*$D254*$G254*$H254*$K254*T$11)+(S254/12*4*$E254*$G254*$I254*$K254)+(S254/12*3*$F254*$G254*$I254*$K254)</f>
        <v>0</v>
      </c>
      <c r="U254" s="27"/>
      <c r="V254" s="27">
        <f>(U254/12*5*$D254*$G254*$H254*$K254*V$11)+(U254/12*4*$E254*$G254*$I254*$K254)+(U254/12*3*$F254*$G254*$I254*$K254)</f>
        <v>0</v>
      </c>
      <c r="W254" s="27">
        <v>18</v>
      </c>
      <c r="X254" s="27">
        <f>(W254/12*5*$D254*$G254*$H254*$K254*X$11)+(W254/12*4*$E254*$G254*$I254*$K254)+(W254/12*3*$F254*$G254*$I254*$K254)</f>
        <v>1973984.1252600001</v>
      </c>
      <c r="Y254" s="27">
        <v>0</v>
      </c>
      <c r="Z254" s="27">
        <f>(Y254/12*5*$D254*$G254*$H254*$K254*Z$11)+(Y254/12*4*$E254*$G254*$I254*$K254)+(Y254/12*3*$F254*$G254*$I254*$K254)</f>
        <v>0</v>
      </c>
      <c r="AA254" s="27">
        <v>0</v>
      </c>
      <c r="AB254" s="27">
        <f>(AA254/12*5*$D254*$G254*$H254*$K254*AB$11)+(AA254/12*4*$E254*$G254*$I254*$K254)+(AA254/12*3*$F254*$G254*$I254*$K254)</f>
        <v>0</v>
      </c>
      <c r="AC254" s="27">
        <v>0</v>
      </c>
      <c r="AD254" s="27">
        <f>(AC254/12*5*$D254*$G254*$H254*$K254*AD$11)+(AC254/12*4*$E254*$G254*$I254*$K254)+(AC254/12*3*$F254*$G254*$I254*$K254)</f>
        <v>0</v>
      </c>
      <c r="AE254" s="27">
        <v>0</v>
      </c>
      <c r="AF254" s="27">
        <f>(AE254/12*5*$D254*$G254*$H254*$K254*AF$11)+(AE254/12*4*$E254*$G254*$I254*$K254)+(AE254/12*3*$F254*$G254*$I254*$K254)</f>
        <v>0</v>
      </c>
      <c r="AG254" s="27">
        <v>6</v>
      </c>
      <c r="AH254" s="27">
        <f>(AG254/12*5*$D254*$G254*$H254*$K254*AH$11)+(AG254/12*4*$E254*$G254*$I254*$K254)+(AG254/12*3*$F254*$G254*$I254*$K254)</f>
        <v>653321.60459999996</v>
      </c>
      <c r="AI254" s="27">
        <v>0</v>
      </c>
      <c r="AJ254" s="27">
        <f>(AI254/12*5*$D254*$G254*$H254*$K254*AJ$11)+(AI254/12*4*$E254*$G254*$I254*$K254)+(AI254/12*3*$F254*$G254*$I254*$K254)</f>
        <v>0</v>
      </c>
      <c r="AK254" s="27"/>
      <c r="AL254" s="27">
        <f>(AK254/12*5*$D254*$G254*$H254*$K254*AL$11)+(AK254/12*4*$E254*$G254*$I254*$K254)+(AK254/12*3*$F254*$G254*$I254*$K254)</f>
        <v>0</v>
      </c>
      <c r="AM254" s="30">
        <v>0</v>
      </c>
      <c r="AN254" s="27">
        <f>(AM254/12*5*$D254*$G254*$H254*$K254*AN$11)+(AM254/12*4*$E254*$G254*$I254*$K254)+(AM254/12*3*$F254*$G254*$I254*$K254)</f>
        <v>0</v>
      </c>
      <c r="AO254" s="31">
        <v>0</v>
      </c>
      <c r="AP254" s="27">
        <f>(AO254/12*5*$D254*$G254*$H254*$L254*AP$11)+(AO254/12*4*$E254*$G254*$I254*$L254)+(AO254/12*3*$F254*$G254*$I254*$L254)</f>
        <v>0</v>
      </c>
      <c r="AQ254" s="27">
        <v>0</v>
      </c>
      <c r="AR254" s="27">
        <f>(AQ254/12*5*$D254*$G254*$H254*$L254*AR$11)+(AQ254/12*4*$E254*$G254*$I254*$L254)+(AQ254/12*3*$F254*$G254*$I254*$L254)</f>
        <v>0</v>
      </c>
      <c r="AS254" s="27"/>
      <c r="AT254" s="27">
        <f>(AS254/12*5*$D254*$G254*$H254*$L254*AT$11)+(AS254/12*4*$E254*$G254*$I254*$L254)+(AS254/12*3*$F254*$G254*$I254*$L254)</f>
        <v>0</v>
      </c>
      <c r="AU254" s="27"/>
      <c r="AV254" s="27">
        <f>(AU254/12*5*$D254*$G254*$H254*$L254*AV$11)+(AU254/12*4*$E254*$G254*$I254*$L254)+(AU254/12*3*$F254*$G254*$I254*$L254)</f>
        <v>0</v>
      </c>
      <c r="AW254" s="27"/>
      <c r="AX254" s="27">
        <f>(AW254/12*5*$D254*$G254*$H254*$K254*AX$11)+(AW254/12*4*$E254*$G254*$I254*$K254)+(AW254/12*3*$F254*$G254*$I254*$K254)</f>
        <v>0</v>
      </c>
      <c r="AY254" s="27"/>
      <c r="AZ254" s="27">
        <f>(AY254/12*5*$D254*$G254*$H254*$K254*AZ$11)+(AY254/12*4*$E254*$G254*$I254*$K254)+(AY254/12*3*$F254*$G254*$I254*$K254)</f>
        <v>0</v>
      </c>
      <c r="BA254" s="27">
        <v>0</v>
      </c>
      <c r="BB254" s="27">
        <f>(BA254/12*5*$D254*$G254*$H254*$L254*BB$11)+(BA254/12*4*$E254*$G254*$I254*$L254)+(BA254/12*3*$F254*$G254*$I254*$L254)</f>
        <v>0</v>
      </c>
      <c r="BC254" s="27">
        <v>0</v>
      </c>
      <c r="BD254" s="27">
        <f>(BC254/12*5*$D254*$G254*$H254*$K254*BD$11)+(BC254/12*4*$E254*$G254*$I254*$K254)+(BC254/12*3*$F254*$G254*$I254*$K254)</f>
        <v>0</v>
      </c>
      <c r="BE254" s="27">
        <v>0</v>
      </c>
      <c r="BF254" s="27">
        <f>(BE254/12*5*$D254*$G254*$H254*$K254*BF$11)+(BE254/12*4*$E254*$G254*$I254*$K254)+(BE254/12*3*$F254*$G254*$I254*$K254)</f>
        <v>0</v>
      </c>
      <c r="BG254" s="27">
        <v>0</v>
      </c>
      <c r="BH254" s="27">
        <f>(BG254/12*5*$D254*$G254*$H254*$K254*BH$11)+(BG254/12*4*$E254*$G254*$I254*$K254)+(BG254/12*3*$F254*$G254*$I254*$K254)</f>
        <v>0</v>
      </c>
      <c r="BI254" s="27">
        <v>0</v>
      </c>
      <c r="BJ254" s="27">
        <f>(BI254/12*5*$D254*$G254*$H254*$L254*BJ$11)+(BI254/12*4*$E254*$G254*$I254*$L254)+(BI254/12*3*$F254*$G254*$I254*$L254)</f>
        <v>0</v>
      </c>
      <c r="BK254" s="27">
        <v>0</v>
      </c>
      <c r="BL254" s="27">
        <f>(BK254/12*5*$D254*$G254*$H254*$K254*BL$11)+(BK254/12*4*$E254*$G254*$I254*$K254)+(BK254/12*3*$F254*$G254*$I254*$K254)</f>
        <v>0</v>
      </c>
      <c r="BM254" s="27">
        <v>0</v>
      </c>
      <c r="BN254" s="27">
        <f>(BM254/12*5*$D254*$G254*$H254*$K254*BN$11)+(BM254/12*4*$E254*$G254*$I254*$K254)+(BM254/12*3*$F254*$G254*$I254*$K254)</f>
        <v>0</v>
      </c>
      <c r="BO254" s="37">
        <v>0</v>
      </c>
      <c r="BP254" s="27">
        <f>(BO254/12*5*$D254*$G254*$H254*$L254*BP$11)+(BO254/12*4*$E254*$G254*$I254*$L254)+(BO254/12*3*$F254*$G254*$I254*$L254)</f>
        <v>0</v>
      </c>
      <c r="BQ254" s="27">
        <v>0</v>
      </c>
      <c r="BR254" s="27">
        <f>(BQ254/12*5*$D254*$G254*$H254*$L254*BR$11)+(BQ254/12*4*$E254*$G254*$I254*$L254)+(BQ254/12*3*$F254*$G254*$I254*$L254)</f>
        <v>0</v>
      </c>
      <c r="BS254" s="27">
        <v>0</v>
      </c>
      <c r="BT254" s="27">
        <f>(BS254/12*5*$D254*$G254*$H254*$K254*BT$11)+(BS254/12*4*$E254*$G254*$I254*$K254)+(BS254/12*3*$F254*$G254*$I254*$K254)</f>
        <v>0</v>
      </c>
      <c r="BU254" s="27">
        <v>0</v>
      </c>
      <c r="BV254" s="27">
        <f>(BU254/12*5*$D254*$G254*$H254*$K254*BV$11)+(BU254/12*4*$E254*$G254*$I254*$K254)+(BU254/12*3*$F254*$G254*$I254*$K254)</f>
        <v>0</v>
      </c>
      <c r="BW254" s="27">
        <v>0</v>
      </c>
      <c r="BX254" s="27">
        <f>(BW254/12*5*$D254*$G254*$H254*$L254*BX$11)+(BW254/12*4*$E254*$G254*$I254*$L254)+(BW254/12*3*$F254*$G254*$I254*$L254)</f>
        <v>0</v>
      </c>
      <c r="BY254" s="27"/>
      <c r="BZ254" s="27">
        <f>(BY254/12*5*$D254*$G254*$H254*$L254*BZ$11)+(BY254/12*4*$E254*$G254*$I254*$L254)+(BY254/12*3*$F254*$G254*$I254*$L254)</f>
        <v>0</v>
      </c>
      <c r="CA254" s="27">
        <v>0</v>
      </c>
      <c r="CB254" s="27">
        <f>(CA254/12*5*$D254*$G254*$H254*$K254*CB$11)+(CA254/12*4*$E254*$G254*$I254*$K254)+(CA254/12*3*$F254*$G254*$I254*$K254)</f>
        <v>0</v>
      </c>
      <c r="CC254" s="27">
        <v>0</v>
      </c>
      <c r="CD254" s="27">
        <f>(CC254/12*5*$D254*$G254*$H254*$L254*CD$11)+(CC254/12*4*$E254*$G254*$I254*$L254)+(CC254/12*3*$F254*$G254*$I254*$L254)</f>
        <v>0</v>
      </c>
      <c r="CE254" s="27">
        <v>0</v>
      </c>
      <c r="CF254" s="27">
        <f>(CE254/12*5*$D254*$G254*$H254*$K254*CF$11)+(CE254/12*4*$E254*$G254*$I254*$K254)+(CE254/12*3*$F254*$G254*$I254*$K254)</f>
        <v>0</v>
      </c>
      <c r="CG254" s="27"/>
      <c r="CH254" s="27">
        <f>(CG254/12*5*$D254*$G254*$H254*$K254*CH$11)+(CG254/12*4*$E254*$G254*$I254*$K254)+(CG254/12*3*$F254*$G254*$I254*$K254)</f>
        <v>0</v>
      </c>
      <c r="CI254" s="27"/>
      <c r="CJ254" s="27">
        <f>(CI254/12*5*$D254*$G254*$H254*$K254*CJ$11)+(CI254/12*4*$E254*$G254*$I254*$K254)+(CI254/12*3*$F254*$G254*$I254*$K254)</f>
        <v>0</v>
      </c>
      <c r="CK254" s="27"/>
      <c r="CL254" s="27">
        <f>(CK254/12*5*$D254*$G254*$H254*$K254*CL$11)+(CK254/12*4*$E254*$G254*$I254*$K254)+(CK254/12*3*$F254*$G254*$I254*$K254)</f>
        <v>0</v>
      </c>
      <c r="CM254" s="27"/>
      <c r="CN254" s="27">
        <f>(CM254/12*5*$D254*$G254*$H254*$L254*CN$11)+(CM254/12*4*$E254*$G254*$I254*$L254)+(CM254/12*3*$F254*$G254*$I254*$L254)</f>
        <v>0</v>
      </c>
      <c r="CO254" s="27"/>
      <c r="CP254" s="27">
        <f>(CO254/12*5*$D254*$G254*$H254*$L254*CP$11)+(CO254/12*4*$E254*$G254*$I254*$L254)+(CO254/12*3*$F254*$G254*$I254*$L254)</f>
        <v>0</v>
      </c>
      <c r="CQ254" s="32"/>
      <c r="CR254" s="27">
        <f>(CQ254/12*5*$D254*$G254*$H254*$K254*CR$11)+(CQ254/12*4*$E254*$G254*$I254*$K254)+(CQ254/12*3*$F254*$G254*$I254*$K254)</f>
        <v>0</v>
      </c>
      <c r="CS254" s="27"/>
      <c r="CT254" s="27">
        <f>(CS254/12*5*$D254*$G254*$H254*$L254*CT$11)+(CS254/12*4*$E254*$G254*$I254*$L254)+(CS254/12*3*$F254*$G254*$I254*$L254)</f>
        <v>0</v>
      </c>
      <c r="CU254" s="27"/>
      <c r="CV254" s="27">
        <f>(CU254/12*5*$D254*$G254*$H254*$L254*CV$11)+(CU254/12*4*$E254*$G254*$I254*$L254)+(CU254/12*3*$F254*$G254*$I254*$L254)</f>
        <v>0</v>
      </c>
      <c r="CW254" s="27"/>
      <c r="CX254" s="27">
        <f>(CW254/12*5*$D254*$G254*$H254*$L254*CX$11)+(CW254/12*4*$E254*$G254*$I254*$L254)+(CW254/12*3*$F254*$G254*$I254*$L254)</f>
        <v>0</v>
      </c>
      <c r="CY254" s="27"/>
      <c r="CZ254" s="27">
        <f>(CY254/12*5*$D254*$G254*$H254*$L254*CZ$11)+(CY254/12*4*$E254*$G254*$I254*$L254)+(CY254/12*3*$F254*$G254*$I254*$L254)</f>
        <v>0</v>
      </c>
      <c r="DA254" s="27"/>
      <c r="DB254" s="27">
        <f>(DA254/12*5*$D254*$G254*$H254*$L254*DB$11)+(DA254/12*4*$E254*$G254*$I254*$L254)+(DA254/12*3*$F254*$G254*$I254*$L254)</f>
        <v>0</v>
      </c>
      <c r="DC254" s="27"/>
      <c r="DD254" s="27">
        <f>(DC254/12*5*$D254*$G254*$H254*$K254*DD$11)+(DC254/12*4*$E254*$G254*$I254*$K254)+(DC254/12*3*$F254*$G254*$I254*$K254)</f>
        <v>0</v>
      </c>
      <c r="DE254" s="27"/>
      <c r="DF254" s="27">
        <f>(DE254/12*5*$D254*$G254*$H254*$K254*DF$11)+(DE254/12*4*$E254*$G254*$I254*$K254)+(DE254/12*3*$F254*$G254*$I254*$K254)</f>
        <v>0</v>
      </c>
      <c r="DG254" s="27"/>
      <c r="DH254" s="27">
        <f>(DG254/12*5*$D254*$G254*$H254*$L254*DH$11)+(DG254/12*4*$E254*$G254*$I254*$L254)+(DG254/12*3*$F254*$G254*$I254*$L254)</f>
        <v>0</v>
      </c>
      <c r="DI254" s="27"/>
      <c r="DJ254" s="27">
        <f>(DI254/12*5*$D254*$G254*$H254*$L254*DJ$11)+(DI254/12*4*$E254*$G254*$I254*$L254)+(DI254/12*3*$F254*$G254*$I254*$L254)</f>
        <v>0</v>
      </c>
      <c r="DK254" s="27"/>
      <c r="DL254" s="27">
        <f>(DK254/12*5*$D254*$G254*$H254*$M254*DL$11)+(DK254/12*4*$E254*$G254*$I254*$M254)+(DK254/12*3*$F254*$G254*$I254*$M254)</f>
        <v>0</v>
      </c>
      <c r="DM254" s="27"/>
      <c r="DN254" s="27">
        <f>(DM254/12*5*$D254*$G254*$H254*$N254*DN$11)+(DM254/12*4*$E254*$G254*$I254*$N254)+(DM254/12*3*$F254*$G254*$I254*$N254)</f>
        <v>0</v>
      </c>
      <c r="DO254" s="27"/>
      <c r="DP254" s="27">
        <f>(DO254/12*5*$D254*$G254*$H254*$L254*DP$11)+(DO254/12*7*$D254*$G254*$H254*$L254)</f>
        <v>0</v>
      </c>
      <c r="DQ254" s="27">
        <f t="shared" si="2272"/>
        <v>76</v>
      </c>
      <c r="DR254" s="27">
        <f t="shared" si="2272"/>
        <v>8289426.3030599989</v>
      </c>
      <c r="DS254" s="38">
        <f>ROUND(DQ254*I254,0)</f>
        <v>76</v>
      </c>
      <c r="DT254" s="67">
        <f t="shared" si="1829"/>
        <v>1</v>
      </c>
    </row>
    <row r="255" spans="1:124" ht="15.75" customHeight="1" x14ac:dyDescent="0.25">
      <c r="A255" s="77">
        <v>29</v>
      </c>
      <c r="B255" s="55"/>
      <c r="C255" s="53" t="s">
        <v>380</v>
      </c>
      <c r="D255" s="79">
        <f t="shared" si="1831"/>
        <v>19063</v>
      </c>
      <c r="E255" s="80">
        <v>18530</v>
      </c>
      <c r="F255" s="80">
        <v>18715</v>
      </c>
      <c r="G255" s="56">
        <v>1.37</v>
      </c>
      <c r="H255" s="25">
        <v>1</v>
      </c>
      <c r="I255" s="25">
        <v>1</v>
      </c>
      <c r="J255" s="26"/>
      <c r="K255" s="24">
        <v>1.4</v>
      </c>
      <c r="L255" s="24">
        <v>1.68</v>
      </c>
      <c r="M255" s="24">
        <v>2.23</v>
      </c>
      <c r="N255" s="24">
        <v>2.57</v>
      </c>
      <c r="O255" s="34">
        <f t="shared" ref="O255:BZ255" si="2274">SUM(O256:O268)</f>
        <v>1130</v>
      </c>
      <c r="P255" s="34">
        <f t="shared" si="2274"/>
        <v>49441518.349591665</v>
      </c>
      <c r="Q255" s="34">
        <f t="shared" si="2274"/>
        <v>3593</v>
      </c>
      <c r="R255" s="34">
        <f t="shared" si="2274"/>
        <v>194577392.13721669</v>
      </c>
      <c r="S255" s="34">
        <v>0</v>
      </c>
      <c r="T255" s="34">
        <f t="shared" ref="T255" si="2275">SUM(T256:T268)</f>
        <v>0</v>
      </c>
      <c r="U255" s="34">
        <f t="shared" si="2274"/>
        <v>0</v>
      </c>
      <c r="V255" s="34">
        <f t="shared" si="2274"/>
        <v>0</v>
      </c>
      <c r="W255" s="34">
        <f t="shared" si="2274"/>
        <v>0</v>
      </c>
      <c r="X255" s="34">
        <f t="shared" si="2274"/>
        <v>0</v>
      </c>
      <c r="Y255" s="34">
        <f t="shared" si="2274"/>
        <v>154</v>
      </c>
      <c r="Z255" s="34">
        <f t="shared" si="2274"/>
        <v>8050205.699841667</v>
      </c>
      <c r="AA255" s="34">
        <f t="shared" si="2274"/>
        <v>0</v>
      </c>
      <c r="AB255" s="34">
        <f t="shared" si="2274"/>
        <v>0</v>
      </c>
      <c r="AC255" s="34">
        <f t="shared" si="2274"/>
        <v>0</v>
      </c>
      <c r="AD255" s="34">
        <f t="shared" si="2274"/>
        <v>0</v>
      </c>
      <c r="AE255" s="34">
        <f t="shared" si="2274"/>
        <v>5</v>
      </c>
      <c r="AF255" s="34">
        <f t="shared" si="2274"/>
        <v>162840.5625</v>
      </c>
      <c r="AG255" s="34">
        <f t="shared" si="2274"/>
        <v>978</v>
      </c>
      <c r="AH255" s="34">
        <f t="shared" si="2274"/>
        <v>35267185.158099994</v>
      </c>
      <c r="AI255" s="34">
        <f t="shared" si="2274"/>
        <v>10</v>
      </c>
      <c r="AJ255" s="34">
        <f t="shared" si="2274"/>
        <v>339346.65788333328</v>
      </c>
      <c r="AK255" s="34">
        <f t="shared" si="2274"/>
        <v>0</v>
      </c>
      <c r="AL255" s="34">
        <f t="shared" si="2274"/>
        <v>0</v>
      </c>
      <c r="AM255" s="34">
        <f t="shared" si="2274"/>
        <v>574</v>
      </c>
      <c r="AN255" s="34">
        <f t="shared" si="2274"/>
        <v>17528393.175562501</v>
      </c>
      <c r="AO255" s="34">
        <f t="shared" si="2274"/>
        <v>454</v>
      </c>
      <c r="AP255" s="34">
        <f t="shared" si="2274"/>
        <v>23330961.906027999</v>
      </c>
      <c r="AQ255" s="34">
        <f t="shared" si="2274"/>
        <v>0</v>
      </c>
      <c r="AR255" s="34">
        <f t="shared" si="2274"/>
        <v>0</v>
      </c>
      <c r="AS255" s="34">
        <f t="shared" si="2274"/>
        <v>1335</v>
      </c>
      <c r="AT255" s="34">
        <f t="shared" si="2274"/>
        <v>69598005.964984</v>
      </c>
      <c r="AU255" s="34">
        <f t="shared" si="2274"/>
        <v>5</v>
      </c>
      <c r="AV255" s="34">
        <f t="shared" si="2274"/>
        <v>228366.59807500005</v>
      </c>
      <c r="AW255" s="34">
        <f t="shared" si="2274"/>
        <v>0</v>
      </c>
      <c r="AX255" s="34">
        <f t="shared" si="2274"/>
        <v>0</v>
      </c>
      <c r="AY255" s="34">
        <f t="shared" si="2274"/>
        <v>0</v>
      </c>
      <c r="AZ255" s="34">
        <f t="shared" si="2274"/>
        <v>0</v>
      </c>
      <c r="BA255" s="34">
        <f t="shared" si="2274"/>
        <v>12</v>
      </c>
      <c r="BB255" s="34">
        <f t="shared" si="2274"/>
        <v>396561.97028000001</v>
      </c>
      <c r="BC255" s="34">
        <f t="shared" si="2274"/>
        <v>0</v>
      </c>
      <c r="BD255" s="34">
        <f t="shared" si="2274"/>
        <v>0</v>
      </c>
      <c r="BE255" s="34">
        <f t="shared" si="2274"/>
        <v>0</v>
      </c>
      <c r="BF255" s="34">
        <f t="shared" si="2274"/>
        <v>0</v>
      </c>
      <c r="BG255" s="34">
        <f t="shared" si="2274"/>
        <v>0</v>
      </c>
      <c r="BH255" s="34">
        <f t="shared" si="2274"/>
        <v>0</v>
      </c>
      <c r="BI255" s="34">
        <f t="shared" si="2274"/>
        <v>0</v>
      </c>
      <c r="BJ255" s="34">
        <f t="shared" si="2274"/>
        <v>0</v>
      </c>
      <c r="BK255" s="34">
        <f t="shared" si="2274"/>
        <v>10</v>
      </c>
      <c r="BL255" s="34">
        <f t="shared" si="2274"/>
        <v>385486.04132500006</v>
      </c>
      <c r="BM255" s="34">
        <f t="shared" si="2274"/>
        <v>58</v>
      </c>
      <c r="BN255" s="34">
        <f t="shared" si="2274"/>
        <v>2139152.2216866668</v>
      </c>
      <c r="BO255" s="34">
        <f t="shared" si="2274"/>
        <v>0</v>
      </c>
      <c r="BP255" s="34">
        <f t="shared" si="2274"/>
        <v>0</v>
      </c>
      <c r="BQ255" s="34">
        <f t="shared" si="2274"/>
        <v>2</v>
      </c>
      <c r="BR255" s="34">
        <f t="shared" si="2274"/>
        <v>70659.77687999999</v>
      </c>
      <c r="BS255" s="34">
        <f t="shared" si="2274"/>
        <v>0</v>
      </c>
      <c r="BT255" s="34">
        <f t="shared" si="2274"/>
        <v>0</v>
      </c>
      <c r="BU255" s="34">
        <f t="shared" si="2274"/>
        <v>21</v>
      </c>
      <c r="BV255" s="34">
        <f t="shared" si="2274"/>
        <v>399648.50622666662</v>
      </c>
      <c r="BW255" s="34">
        <f t="shared" si="2274"/>
        <v>0</v>
      </c>
      <c r="BX255" s="34">
        <f t="shared" si="2274"/>
        <v>0</v>
      </c>
      <c r="BY255" s="34">
        <f t="shared" si="2274"/>
        <v>0</v>
      </c>
      <c r="BZ255" s="34">
        <f t="shared" si="2274"/>
        <v>0</v>
      </c>
      <c r="CA255" s="34">
        <f t="shared" ref="CA255:DS255" si="2276">SUM(CA256:CA268)</f>
        <v>0</v>
      </c>
      <c r="CB255" s="34">
        <f t="shared" si="2276"/>
        <v>0</v>
      </c>
      <c r="CC255" s="34">
        <f t="shared" si="2276"/>
        <v>18</v>
      </c>
      <c r="CD255" s="34">
        <f t="shared" si="2276"/>
        <v>610988.84392000013</v>
      </c>
      <c r="CE255" s="34">
        <f t="shared" si="2276"/>
        <v>0</v>
      </c>
      <c r="CF255" s="34">
        <f t="shared" si="2276"/>
        <v>0</v>
      </c>
      <c r="CG255" s="34">
        <f t="shared" si="2276"/>
        <v>0</v>
      </c>
      <c r="CH255" s="34">
        <f t="shared" si="2276"/>
        <v>0</v>
      </c>
      <c r="CI255" s="34">
        <f t="shared" si="2276"/>
        <v>13</v>
      </c>
      <c r="CJ255" s="34">
        <f t="shared" si="2276"/>
        <v>353413.10307333333</v>
      </c>
      <c r="CK255" s="34">
        <f t="shared" si="2276"/>
        <v>74</v>
      </c>
      <c r="CL255" s="34">
        <f t="shared" si="2276"/>
        <v>1743207.2346500002</v>
      </c>
      <c r="CM255" s="34">
        <f t="shared" si="2276"/>
        <v>303</v>
      </c>
      <c r="CN255" s="34">
        <f t="shared" si="2276"/>
        <v>11630519.692645</v>
      </c>
      <c r="CO255" s="34">
        <f t="shared" si="2276"/>
        <v>163</v>
      </c>
      <c r="CP255" s="34">
        <f t="shared" si="2276"/>
        <v>7704087.2238610024</v>
      </c>
      <c r="CQ255" s="47">
        <f t="shared" si="2276"/>
        <v>39</v>
      </c>
      <c r="CR255" s="34">
        <f t="shared" si="2276"/>
        <v>1370966.2096666666</v>
      </c>
      <c r="CS255" s="34">
        <f t="shared" si="2276"/>
        <v>68</v>
      </c>
      <c r="CT255" s="34">
        <f t="shared" si="2276"/>
        <v>3644404.487948</v>
      </c>
      <c r="CU255" s="34">
        <f t="shared" si="2276"/>
        <v>13</v>
      </c>
      <c r="CV255" s="34">
        <f t="shared" si="2276"/>
        <v>308408.15356400004</v>
      </c>
      <c r="CW255" s="34">
        <f t="shared" si="2276"/>
        <v>18</v>
      </c>
      <c r="CX255" s="34">
        <f t="shared" si="2276"/>
        <v>879907.28917700006</v>
      </c>
      <c r="CY255" s="34">
        <f t="shared" si="2276"/>
        <v>62</v>
      </c>
      <c r="CZ255" s="34">
        <f t="shared" si="2276"/>
        <v>2664606.9952599998</v>
      </c>
      <c r="DA255" s="34">
        <f t="shared" si="2276"/>
        <v>221</v>
      </c>
      <c r="DB255" s="34">
        <f t="shared" si="2276"/>
        <v>9362728.240278</v>
      </c>
      <c r="DC255" s="34">
        <f t="shared" si="2276"/>
        <v>114</v>
      </c>
      <c r="DD255" s="34">
        <f t="shared" si="2276"/>
        <v>3487785.6197333327</v>
      </c>
      <c r="DE255" s="34">
        <f t="shared" si="2276"/>
        <v>60</v>
      </c>
      <c r="DF255" s="34">
        <f t="shared" si="2276"/>
        <v>2171582.1074383333</v>
      </c>
      <c r="DG255" s="34">
        <f t="shared" si="2276"/>
        <v>14</v>
      </c>
      <c r="DH255" s="34">
        <f t="shared" si="2276"/>
        <v>610056.55094999995</v>
      </c>
      <c r="DI255" s="34">
        <f t="shared" si="2276"/>
        <v>49</v>
      </c>
      <c r="DJ255" s="34">
        <f t="shared" si="2276"/>
        <v>2114076.4381800001</v>
      </c>
      <c r="DK255" s="34">
        <f t="shared" si="2276"/>
        <v>8</v>
      </c>
      <c r="DL255" s="34">
        <f t="shared" si="2276"/>
        <v>498894.93378750002</v>
      </c>
      <c r="DM255" s="34">
        <f t="shared" si="2276"/>
        <v>47</v>
      </c>
      <c r="DN255" s="34">
        <f t="shared" si="2276"/>
        <v>3235806.6207870836</v>
      </c>
      <c r="DO255" s="34">
        <f t="shared" si="2276"/>
        <v>0</v>
      </c>
      <c r="DP255" s="34">
        <f t="shared" si="2276"/>
        <v>0</v>
      </c>
      <c r="DQ255" s="34">
        <f t="shared" si="2276"/>
        <v>9625</v>
      </c>
      <c r="DR255" s="34">
        <f t="shared" si="2276"/>
        <v>454307164.47110033</v>
      </c>
      <c r="DS255" s="34">
        <f t="shared" si="2276"/>
        <v>9413.5</v>
      </c>
      <c r="DT255" s="54">
        <f t="shared" si="1829"/>
        <v>0.97802597402597402</v>
      </c>
    </row>
    <row r="256" spans="1:124" ht="30" customHeight="1" x14ac:dyDescent="0.25">
      <c r="A256" s="77"/>
      <c r="B256" s="35">
        <v>214</v>
      </c>
      <c r="C256" s="23" t="s">
        <v>381</v>
      </c>
      <c r="D256" s="79">
        <f t="shared" si="1831"/>
        <v>19063</v>
      </c>
      <c r="E256" s="80">
        <v>18530</v>
      </c>
      <c r="F256" s="80">
        <v>18715</v>
      </c>
      <c r="G256" s="36">
        <v>0.99</v>
      </c>
      <c r="H256" s="25">
        <v>1</v>
      </c>
      <c r="I256" s="25">
        <v>1</v>
      </c>
      <c r="J256" s="26"/>
      <c r="K256" s="24">
        <v>1.4</v>
      </c>
      <c r="L256" s="24">
        <v>1.68</v>
      </c>
      <c r="M256" s="24">
        <v>2.23</v>
      </c>
      <c r="N256" s="24">
        <v>2.57</v>
      </c>
      <c r="O256" s="27">
        <v>8</v>
      </c>
      <c r="P256" s="27">
        <f t="shared" ref="P256:P261" si="2277">(O256/12*5*$D256*$G256*$H256*$K256*P$11)+(O256/12*4*$E256*$G256*$I256*$K256*P$12)+(O256/12*3*$F256*$G256*$I256*$K256*P$12)</f>
        <v>221353.11659999998</v>
      </c>
      <c r="Q256" s="27">
        <v>20</v>
      </c>
      <c r="R256" s="27">
        <f t="shared" ref="R256:R261" si="2278">(Q256/12*5*$D256*$G256*$H256*$K256*R$11)+(Q256/12*4*$E256*$G256*$I256*$K256*R$12)+(Q256/12*3*$F256*$G256*$I256*$K256*R$12)</f>
        <v>553382.79150000005</v>
      </c>
      <c r="S256" s="27">
        <v>0</v>
      </c>
      <c r="T256" s="27">
        <f t="shared" ref="T256:T261" si="2279">(S256/12*5*$D256*$G256*$H256*$K256*T$11)+(S256/12*4*$E256*$G256*$I256*$K256*T$12)+(S256/12*3*$F256*$G256*$I256*$K256*T$12)</f>
        <v>0</v>
      </c>
      <c r="U256" s="27"/>
      <c r="V256" s="27">
        <f t="shared" ref="V256:V261" si="2280">(U256/12*5*$D256*$G256*$H256*$K256*V$11)+(U256/12*4*$E256*$G256*$I256*$K256*V$12)+(U256/12*3*$F256*$G256*$I256*$K256*V$12)</f>
        <v>0</v>
      </c>
      <c r="W256" s="27">
        <v>0</v>
      </c>
      <c r="X256" s="27">
        <f t="shared" ref="X256:X261" si="2281">(W256/12*5*$D256*$G256*$H256*$K256*X$11)+(W256/12*4*$E256*$G256*$I256*$K256*X$12)+(W256/12*3*$F256*$G256*$I256*$K256*X$12)</f>
        <v>0</v>
      </c>
      <c r="Y256" s="27">
        <v>0</v>
      </c>
      <c r="Z256" s="27">
        <f t="shared" ref="Z256:Z261" si="2282">(Y256/12*5*$D256*$G256*$H256*$K256*Z$11)+(Y256/12*4*$E256*$G256*$I256*$K256*Z$12)+(Y256/12*3*$F256*$G256*$I256*$K256*Z$12)</f>
        <v>0</v>
      </c>
      <c r="AA256" s="27">
        <v>0</v>
      </c>
      <c r="AB256" s="27">
        <f t="shared" ref="AB256:AB261" si="2283">(AA256/12*5*$D256*$G256*$H256*$K256*AB$11)+(AA256/12*4*$E256*$G256*$I256*$K256*AB$12)+(AA256/12*3*$F256*$G256*$I256*$K256*AB$12)</f>
        <v>0</v>
      </c>
      <c r="AC256" s="27">
        <v>0</v>
      </c>
      <c r="AD256" s="27">
        <f t="shared" ref="AD256:AD261" si="2284">(AC256/12*5*$D256*$G256*$H256*$K256*AD$11)+(AC256/12*4*$E256*$G256*$I256*$K256*AD$12)+(AC256/12*3*$F256*$G256*$I256*$K256*AD$12)</f>
        <v>0</v>
      </c>
      <c r="AE256" s="27">
        <v>5</v>
      </c>
      <c r="AF256" s="27">
        <f t="shared" ref="AF256:AF261" si="2285">(AE256/12*5*$D256*$G256*$H256*$K256*AF$11)+(AE256/12*4*$E256*$G256*$I256*$K256*AF$12)+(AE256/12*3*$F256*$G256*$I256*$K256*AF$12)</f>
        <v>162840.5625</v>
      </c>
      <c r="AG256" s="27">
        <v>88</v>
      </c>
      <c r="AH256" s="27">
        <f t="shared" ref="AH256:AH261" si="2286">(AG256/12*5*$D256*$G256*$H256*$K256*AH$11)+(AG256/12*4*$E256*$G256*$I256*$K256*AH$12)+(AG256/12*3*$F256*$G256*$I256*$K256*AH$12)</f>
        <v>2434884.2826</v>
      </c>
      <c r="AI256" s="27"/>
      <c r="AJ256" s="27">
        <f t="shared" ref="AJ256:AJ261" si="2287">(AI256/12*5*$D256*$G256*$H256*$K256*AJ$11)+(AI256/12*4*$E256*$G256*$I256*$K256*AJ$12)+(AI256/12*3*$F256*$G256*$I256*$K256*AJ$12)</f>
        <v>0</v>
      </c>
      <c r="AK256" s="27"/>
      <c r="AL256" s="27">
        <f t="shared" ref="AL256:AL261" si="2288">(AK256/12*5*$D256*$G256*$H256*$K256*AL$11)+(AK256/12*4*$E256*$G256*$I256*$K256*AL$12)+(AK256/12*3*$F256*$G256*$I256*$K256*AL$12)</f>
        <v>0</v>
      </c>
      <c r="AM256" s="30">
        <v>0</v>
      </c>
      <c r="AN256" s="27">
        <f t="shared" ref="AN256:AN261" si="2289">(AM256/12*5*$D256*$G256*$H256*$K256*AN$11)+(AM256/12*4*$E256*$G256*$I256*$K256*AN$12)+(AM256/12*3*$F256*$G256*$I256*$K256*AN$12)</f>
        <v>0</v>
      </c>
      <c r="AO256" s="31">
        <v>0</v>
      </c>
      <c r="AP256" s="27">
        <f t="shared" ref="AP256:AP261" si="2290">(AO256/12*5*$D256*$G256*$H256*$L256*AP$11)+(AO256/12*4*$E256*$G256*$I256*$L256*AP$12)+(AO256/12*3*$F256*$G256*$I256*$L256*AP$12)</f>
        <v>0</v>
      </c>
      <c r="AQ256" s="27">
        <v>0</v>
      </c>
      <c r="AR256" s="27">
        <f t="shared" ref="AR256:AR261" si="2291">(AQ256/12*5*$D256*$G256*$H256*$L256*AR$11)+(AQ256/12*4*$E256*$G256*$I256*$L256*AR$12)+(AQ256/12*3*$F256*$G256*$I256*$L256*AR$12)</f>
        <v>0</v>
      </c>
      <c r="AS256" s="27">
        <v>43</v>
      </c>
      <c r="AT256" s="27">
        <f t="shared" ref="AT256:AT261" si="2292">(AS256/12*5*$D256*$G256*$H256*$L256*AT$11)+(AS256/12*4*$E256*$G256*$I256*$L256*AT$12)+(AS256/12*3*$F256*$G256*$I256*$L256*AT$13)</f>
        <v>1375238.5111080001</v>
      </c>
      <c r="AU256" s="27">
        <v>0</v>
      </c>
      <c r="AV256" s="27">
        <f t="shared" ref="AV256:AV261" si="2293">(AU256/12*5*$D256*$G256*$H256*$L256*AV$11)+(AU256/12*4*$E256*$G256*$I256*$L256*AV$12)+(AU256/12*3*$F256*$G256*$I256*$L256*AV$12)</f>
        <v>0</v>
      </c>
      <c r="AW256" s="27"/>
      <c r="AX256" s="27">
        <f t="shared" ref="AX256:AX261" si="2294">(AW256/12*5*$D256*$G256*$H256*$K256*AX$11)+(AW256/12*4*$E256*$G256*$I256*$K256*AX$12)+(AW256/12*3*$F256*$G256*$I256*$K256*AX$12)</f>
        <v>0</v>
      </c>
      <c r="AY256" s="27"/>
      <c r="AZ256" s="27">
        <f t="shared" ref="AZ256:AZ261" si="2295">(AY256/12*5*$D256*$G256*$H256*$K256*AZ$11)+(AY256/12*4*$E256*$G256*$I256*$K256*AZ$12)+(AY256/12*3*$F256*$G256*$I256*$K256*AZ$12)</f>
        <v>0</v>
      </c>
      <c r="BA256" s="27">
        <v>0</v>
      </c>
      <c r="BB256" s="27">
        <f t="shared" ref="BB256:BB261" si="2296">(BA256/12*5*$D256*$G256*$H256*$L256*BB$11)+(BA256/12*4*$E256*$G256*$I256*$L256*BB$12)+(BA256/12*3*$F256*$G256*$I256*$L256*BB$12)</f>
        <v>0</v>
      </c>
      <c r="BC256" s="27">
        <v>0</v>
      </c>
      <c r="BD256" s="27">
        <f t="shared" ref="BD256:BD261" si="2297">(BC256/12*5*$D256*$G256*$H256*$K256*BD$11)+(BC256/12*4*$E256*$G256*$I256*$K256*BD$12)+(BC256/12*3*$F256*$G256*$I256*$K256*BD$12)</f>
        <v>0</v>
      </c>
      <c r="BE256" s="27">
        <v>0</v>
      </c>
      <c r="BF256" s="27">
        <f t="shared" ref="BF256:BF261" si="2298">(BE256/12*5*$D256*$G256*$H256*$K256*BF$11)+(BE256/12*4*$E256*$G256*$I256*$K256*BF$12)+(BE256/12*3*$F256*$G256*$I256*$K256*BF$12)</f>
        <v>0</v>
      </c>
      <c r="BG256" s="27">
        <v>0</v>
      </c>
      <c r="BH256" s="27">
        <f t="shared" ref="BH256:BH261" si="2299">(BG256/12*5*$D256*$G256*$H256*$K256*BH$11)+(BG256/12*4*$E256*$G256*$I256*$K256*BH$12)+(BG256/12*3*$F256*$G256*$I256*$K256*BH$12)</f>
        <v>0</v>
      </c>
      <c r="BI256" s="27">
        <v>0</v>
      </c>
      <c r="BJ256" s="27">
        <f t="shared" ref="BJ256:BJ261" si="2300">(BI256/12*5*$D256*$G256*$H256*$L256*BJ$11)+(BI256/12*4*$E256*$G256*$I256*$L256*BJ$12)+(BI256/12*3*$F256*$G256*$I256*$L256*BJ$12)</f>
        <v>0</v>
      </c>
      <c r="BK256" s="27">
        <v>0</v>
      </c>
      <c r="BL256" s="27">
        <f t="shared" ref="BL256:BL261" si="2301">(BK256/12*5*$D256*$G256*$H256*$K256*BL$11)+(BK256/12*4*$E256*$G256*$I256*$K256*BL$12)+(BK256/12*3*$F256*$G256*$I256*$K256*BL$12)</f>
        <v>0</v>
      </c>
      <c r="BM256" s="27">
        <v>0</v>
      </c>
      <c r="BN256" s="27">
        <f t="shared" ref="BN256:BN261" si="2302">(BM256/12*5*$D256*$G256*$H256*$K256*BN$11)+(BM256/12*4*$E256*$G256*$I256*$K256*BN$12)+(BM256/12*3*$F256*$G256*$I256*$K256*BN$12)</f>
        <v>0</v>
      </c>
      <c r="BO256" s="37">
        <v>0</v>
      </c>
      <c r="BP256" s="27">
        <f t="shared" ref="BP256:BP261" si="2303">(BO256/12*5*$D256*$G256*$H256*$L256*BP$11)+(BO256/12*4*$E256*$G256*$I256*$L256*BP$12)+(BO256/12*3*$F256*$G256*$I256*$L256*BP$12)</f>
        <v>0</v>
      </c>
      <c r="BQ256" s="27">
        <v>2</v>
      </c>
      <c r="BR256" s="27">
        <f t="shared" ref="BR256:BR261" si="2304">(BQ256/12*5*$D256*$G256*$H256*$L256*BR$11)+(BQ256/12*4*$E256*$G256*$I256*$L256*BR$12)+(BQ256/12*3*$F256*$G256*$I256*$L256*BR$12)</f>
        <v>70659.77687999999</v>
      </c>
      <c r="BS256" s="27">
        <v>0</v>
      </c>
      <c r="BT256" s="27">
        <f t="shared" ref="BT256:BT261" si="2305">(BS256/12*5*$D256*$G256*$H256*$K256*BT$11)+(BS256/12*4*$E256*$G256*$I256*$K256*BT$12)+(BS256/12*3*$F256*$G256*$I256*$K256*BT$12)</f>
        <v>0</v>
      </c>
      <c r="BU256" s="27">
        <v>8</v>
      </c>
      <c r="BV256" s="27">
        <f t="shared" ref="BV256:BV261" si="2306">(BU256/12*5*$D256*$G256*$H256*$K256*BV$11)+(BU256/12*4*$E256*$G256*$I256*$K256*BV$12)+(BU256/12*3*$F256*$G256*$I256*$K256*BV$12)</f>
        <v>157160.68367999999</v>
      </c>
      <c r="BW256" s="27">
        <v>0</v>
      </c>
      <c r="BX256" s="27">
        <f t="shared" ref="BX256:BX261" si="2307">(BW256/12*5*$D256*$G256*$H256*$L256*BX$11)+(BW256/12*4*$E256*$G256*$I256*$L256*BX$12)+(BW256/12*3*$F256*$G256*$I256*$L256*BX$12)</f>
        <v>0</v>
      </c>
      <c r="BY256" s="27"/>
      <c r="BZ256" s="27">
        <f t="shared" ref="BZ256:BZ261" si="2308">(BY256/12*5*$D256*$G256*$H256*$L256*BZ$11)+(BY256/12*4*$E256*$G256*$I256*$L256*BZ$12)+(BY256/12*3*$F256*$G256*$I256*$L256*BZ$12)</f>
        <v>0</v>
      </c>
      <c r="CA256" s="27">
        <v>0</v>
      </c>
      <c r="CB256" s="27">
        <f t="shared" ref="CB256:CB261" si="2309">(CA256/12*5*$D256*$G256*$H256*$K256*CB$11)+(CA256/12*4*$E256*$G256*$I256*$K256*CB$12)+(CA256/12*3*$F256*$G256*$I256*$K256*CB$12)</f>
        <v>0</v>
      </c>
      <c r="CC256" s="27">
        <v>0</v>
      </c>
      <c r="CD256" s="27">
        <f t="shared" ref="CD256:CD261" si="2310">(CC256/12*5*$D256*$G256*$H256*$L256*CD$11)+(CC256/12*4*$E256*$G256*$I256*$L256*CD$12)+(CC256/12*3*$F256*$G256*$I256*$L256*CD$12)</f>
        <v>0</v>
      </c>
      <c r="CE256" s="27">
        <v>0</v>
      </c>
      <c r="CF256" s="27">
        <f t="shared" ref="CF256:CF261" si="2311">(CE256/12*5*$D256*$G256*$H256*$K256*CF$11)+(CE256/12*4*$E256*$G256*$I256*$K256*CF$12)+(CE256/12*3*$F256*$G256*$I256*$K256*CF$12)</f>
        <v>0</v>
      </c>
      <c r="CG256" s="27"/>
      <c r="CH256" s="27">
        <f t="shared" ref="CH256:CH261" si="2312">(CG256/12*5*$D256*$G256*$H256*$K256*CH$11)+(CG256/12*4*$E256*$G256*$I256*$K256*CH$12)+(CG256/12*3*$F256*$G256*$I256*$K256*CH$12)</f>
        <v>0</v>
      </c>
      <c r="CI256" s="27"/>
      <c r="CJ256" s="27">
        <f t="shared" ref="CJ256:CJ261" si="2313">(CI256/12*5*$D256*$G256*$H256*$K256*CJ$11)+(CI256/12*4*$E256*$G256*$I256*$K256*CJ$12)+(CI256/12*3*$F256*$G256*$I256*$K256*CJ$12)</f>
        <v>0</v>
      </c>
      <c r="CK256" s="27"/>
      <c r="CL256" s="27">
        <f t="shared" ref="CL256:CL261" si="2314">(CK256/12*5*$D256*$G256*$H256*$K256*CL$11)+(CK256/12*4*$E256*$G256*$I256*$K256*CL$12)+(CK256/12*3*$F256*$G256*$I256*$K256*CL$12)</f>
        <v>0</v>
      </c>
      <c r="CM256" s="27"/>
      <c r="CN256" s="27">
        <f t="shared" ref="CN256:CN261" si="2315">(CM256/12*5*$D256*$G256*$H256*$L256*CN$11)+(CM256/12*4*$E256*$G256*$I256*$L256*CN$12)+(CM256/12*3*$F256*$G256*$I256*$L256*CN$12)</f>
        <v>0</v>
      </c>
      <c r="CO256" s="27"/>
      <c r="CP256" s="27">
        <f t="shared" ref="CP256:CP261" si="2316">(CO256/12*5*$D256*$G256*$H256*$L256*CP$11)+(CO256/12*4*$E256*$G256*$I256*$L256*CP$12)+(CO256/12*3*$F256*$G256*$I256*$L256*CP$12)</f>
        <v>0</v>
      </c>
      <c r="CQ256" s="32"/>
      <c r="CR256" s="27">
        <f t="shared" ref="CR256:CR261" si="2317">(CQ256/12*5*$D256*$G256*$H256*$K256*CR$11)+(CQ256/12*4*$E256*$G256*$I256*$K256*CR$12)+(CQ256/12*3*$F256*$G256*$I256*$K256*CR$12)</f>
        <v>0</v>
      </c>
      <c r="CS256" s="27"/>
      <c r="CT256" s="27">
        <f t="shared" ref="CT256:CT261" si="2318">(CS256/12*5*$D256*$G256*$H256*$L256*CT$11)+(CS256/12*4*$E256*$G256*$I256*$L256*CT$12)+(CS256/12*3*$F256*$G256*$I256*$L256*CT$12)</f>
        <v>0</v>
      </c>
      <c r="CU256" s="27"/>
      <c r="CV256" s="27">
        <f t="shared" ref="CV256:CV261" si="2319">(CU256/12*5*$D256*$G256*$H256*$L256*CV$11)+(CU256/12*4*$E256*$G256*$I256*$L256*CV$12)+(CU256/12*3*$F256*$G256*$I256*$L256*CV$12)</f>
        <v>0</v>
      </c>
      <c r="CW256" s="27"/>
      <c r="CX256" s="27">
        <f t="shared" ref="CX256:CX261" si="2320">(CW256/12*5*$D256*$G256*$H256*$L256*CX$11)+(CW256/12*4*$E256*$G256*$I256*$L256*CX$12)+(CW256/12*3*$F256*$G256*$I256*$L256*CX$12)</f>
        <v>0</v>
      </c>
      <c r="CY256" s="27"/>
      <c r="CZ256" s="27">
        <f t="shared" ref="CZ256:CZ261" si="2321">(CY256/12*5*$D256*$G256*$H256*$L256*CZ$11)+(CY256/12*4*$E256*$G256*$I256*$L256*CZ$12)+(CY256/12*3*$F256*$G256*$I256*$L256*CZ$12)</f>
        <v>0</v>
      </c>
      <c r="DA256" s="27">
        <v>2</v>
      </c>
      <c r="DB256" s="27">
        <f t="shared" ref="DB256:DB261" si="2322">(DA256/12*5*$D256*$G256*$H256*$L256*DB$11)+(DA256/12*4*$E256*$G256*$I256*$L256*DB$12)+(DA256/12*3*$F256*$G256*$I256*$L256*DB$12)</f>
        <v>71380.207205999992</v>
      </c>
      <c r="DC256" s="27"/>
      <c r="DD256" s="27">
        <f t="shared" ref="DD256:DD261" si="2323">(DC256/12*5*$D256*$G256*$H256*$K256*DD$11)+(DC256/12*4*$E256*$G256*$I256*$K256*DD$12)+(DC256/12*3*$F256*$G256*$I256*$K256*DD$12)</f>
        <v>0</v>
      </c>
      <c r="DE256" s="27"/>
      <c r="DF256" s="27">
        <f t="shared" ref="DF256:DF261" si="2324">(DE256/12*5*$D256*$G256*$H256*$K256*DF$11)+(DE256/12*4*$E256*$G256*$I256*$K256*DF$12)+(DE256/12*3*$F256*$G256*$I256*$K256*DF$12)</f>
        <v>0</v>
      </c>
      <c r="DG256" s="27"/>
      <c r="DH256" s="27">
        <f t="shared" ref="DH256:DH261" si="2325">(DG256/12*5*$D256*$G256*$H256*$L256*DH$11)+(DG256/12*4*$E256*$G256*$I256*$L256*DH$12)+(DG256/12*3*$F256*$G256*$I256*$L256*DH$12)</f>
        <v>0</v>
      </c>
      <c r="DI256" s="27"/>
      <c r="DJ256" s="27">
        <f t="shared" ref="DJ256:DJ261" si="2326">(DI256/12*5*$D256*$G256*$H256*$L256*DJ$11)+(DI256/12*4*$E256*$G256*$I256*$L256*DJ$12)+(DI256/12*3*$F256*$G256*$I256*$L256*DJ$12)</f>
        <v>0</v>
      </c>
      <c r="DK256" s="27"/>
      <c r="DL256" s="27">
        <f t="shared" ref="DL256:DL261" si="2327">(DK256/12*5*$D256*$G256*$H256*$M256*DL$11)+(DK256/12*4*$E256*$G256*$I256*$M256*DL$12)+(DK256/12*3*$F256*$G256*$I256*$M256*DL$12)</f>
        <v>0</v>
      </c>
      <c r="DM256" s="27"/>
      <c r="DN256" s="27">
        <f t="shared" ref="DN256:DN261" si="2328">(DM256/12*5*$D256*$G256*$H256*$N256*DN$11)+(DM256/12*4*$E256*$G256*$I256*$N256*DN$12)+(DM256/12*3*$F256*$G256*$I256*$N256*DN$12)</f>
        <v>0</v>
      </c>
      <c r="DO256" s="27"/>
      <c r="DP256" s="27">
        <f t="shared" si="1826"/>
        <v>0</v>
      </c>
      <c r="DQ256" s="27">
        <f t="shared" ref="DQ256:DR268" si="2329">SUM(O256,Q256,S256,U256,W256,Y256,AA256,AC256,AE256,AG256,AI256,AK256,AM256,AO256,AQ256,AS256,AU256,AW256,AY256,BA256,BC256,BE256,BG256,BI256,BK256,BM256,BO256,BQ256,BS256,BU256,BW256,BY256,CA256,CC256,CE256,CG256,CI256,CK256,CM256,CO256,CQ256,CS256,CU256,CW256,CY256,DA256,DC256,DE256,DG256,DI256,DK256,DM256,DO256)</f>
        <v>176</v>
      </c>
      <c r="DR256" s="27">
        <f t="shared" si="2329"/>
        <v>5046899.9320739992</v>
      </c>
      <c r="DS256" s="38">
        <f t="shared" ref="DS256:DS261" si="2330">ROUND(DQ256*I256,0)</f>
        <v>176</v>
      </c>
      <c r="DT256" s="67">
        <f t="shared" si="1829"/>
        <v>1</v>
      </c>
    </row>
    <row r="257" spans="1:124" ht="34.5" customHeight="1" x14ac:dyDescent="0.25">
      <c r="A257" s="77"/>
      <c r="B257" s="35">
        <v>215</v>
      </c>
      <c r="C257" s="23" t="s">
        <v>382</v>
      </c>
      <c r="D257" s="79">
        <f t="shared" si="1831"/>
        <v>19063</v>
      </c>
      <c r="E257" s="80">
        <v>18530</v>
      </c>
      <c r="F257" s="80">
        <v>18715</v>
      </c>
      <c r="G257" s="36">
        <v>1.52</v>
      </c>
      <c r="H257" s="25">
        <v>1</v>
      </c>
      <c r="I257" s="25">
        <v>1</v>
      </c>
      <c r="J257" s="26"/>
      <c r="K257" s="24">
        <v>1.4</v>
      </c>
      <c r="L257" s="24">
        <v>1.68</v>
      </c>
      <c r="M257" s="24">
        <v>2.23</v>
      </c>
      <c r="N257" s="24">
        <v>2.57</v>
      </c>
      <c r="O257" s="27">
        <v>49</v>
      </c>
      <c r="P257" s="27">
        <f t="shared" si="2277"/>
        <v>2081613.6520666664</v>
      </c>
      <c r="Q257" s="27">
        <v>63</v>
      </c>
      <c r="R257" s="27">
        <f t="shared" si="2278"/>
        <v>2676360.4098</v>
      </c>
      <c r="S257" s="27">
        <v>0</v>
      </c>
      <c r="T257" s="27">
        <f t="shared" si="2279"/>
        <v>0</v>
      </c>
      <c r="U257" s="27"/>
      <c r="V257" s="27">
        <f t="shared" si="2280"/>
        <v>0</v>
      </c>
      <c r="W257" s="27">
        <v>0</v>
      </c>
      <c r="X257" s="27">
        <f t="shared" si="2281"/>
        <v>0</v>
      </c>
      <c r="Y257" s="27"/>
      <c r="Z257" s="27">
        <f t="shared" si="2282"/>
        <v>0</v>
      </c>
      <c r="AA257" s="27">
        <v>0</v>
      </c>
      <c r="AB257" s="27">
        <f t="shared" si="2283"/>
        <v>0</v>
      </c>
      <c r="AC257" s="27">
        <v>0</v>
      </c>
      <c r="AD257" s="27">
        <f t="shared" si="2284"/>
        <v>0</v>
      </c>
      <c r="AE257" s="27">
        <v>0</v>
      </c>
      <c r="AF257" s="27">
        <f t="shared" si="2285"/>
        <v>0</v>
      </c>
      <c r="AG257" s="27">
        <v>4</v>
      </c>
      <c r="AH257" s="27">
        <f t="shared" si="2286"/>
        <v>169927.64506666665</v>
      </c>
      <c r="AI257" s="27"/>
      <c r="AJ257" s="27">
        <f t="shared" si="2287"/>
        <v>0</v>
      </c>
      <c r="AK257" s="27"/>
      <c r="AL257" s="27">
        <f t="shared" si="2288"/>
        <v>0</v>
      </c>
      <c r="AM257" s="30">
        <v>0</v>
      </c>
      <c r="AN257" s="27">
        <f t="shared" si="2289"/>
        <v>0</v>
      </c>
      <c r="AO257" s="31">
        <v>19</v>
      </c>
      <c r="AP257" s="27">
        <f t="shared" si="2290"/>
        <v>932978.34627199988</v>
      </c>
      <c r="AQ257" s="27">
        <v>0</v>
      </c>
      <c r="AR257" s="27">
        <f t="shared" si="2291"/>
        <v>0</v>
      </c>
      <c r="AS257" s="27">
        <v>91</v>
      </c>
      <c r="AT257" s="27">
        <f t="shared" si="2292"/>
        <v>4468475.237408</v>
      </c>
      <c r="AU257" s="27">
        <v>0</v>
      </c>
      <c r="AV257" s="27">
        <f t="shared" si="2293"/>
        <v>0</v>
      </c>
      <c r="AW257" s="27"/>
      <c r="AX257" s="27">
        <f t="shared" si="2294"/>
        <v>0</v>
      </c>
      <c r="AY257" s="27"/>
      <c r="AZ257" s="27">
        <f t="shared" si="2295"/>
        <v>0</v>
      </c>
      <c r="BA257" s="27"/>
      <c r="BB257" s="27">
        <f t="shared" si="2296"/>
        <v>0</v>
      </c>
      <c r="BC257" s="27">
        <v>0</v>
      </c>
      <c r="BD257" s="27">
        <f t="shared" si="2297"/>
        <v>0</v>
      </c>
      <c r="BE257" s="27">
        <v>0</v>
      </c>
      <c r="BF257" s="27">
        <f t="shared" si="2298"/>
        <v>0</v>
      </c>
      <c r="BG257" s="27">
        <v>0</v>
      </c>
      <c r="BH257" s="27">
        <f t="shared" si="2299"/>
        <v>0</v>
      </c>
      <c r="BI257" s="27">
        <v>0</v>
      </c>
      <c r="BJ257" s="27">
        <f t="shared" si="2300"/>
        <v>0</v>
      </c>
      <c r="BK257" s="27">
        <v>0</v>
      </c>
      <c r="BL257" s="27">
        <f t="shared" si="2301"/>
        <v>0</v>
      </c>
      <c r="BM257" s="27">
        <v>0</v>
      </c>
      <c r="BN257" s="27">
        <f t="shared" si="2302"/>
        <v>0</v>
      </c>
      <c r="BO257" s="37">
        <v>0</v>
      </c>
      <c r="BP257" s="27">
        <f t="shared" si="2303"/>
        <v>0</v>
      </c>
      <c r="BQ257" s="27">
        <v>0</v>
      </c>
      <c r="BR257" s="27">
        <f t="shared" si="2304"/>
        <v>0</v>
      </c>
      <c r="BS257" s="27">
        <v>0</v>
      </c>
      <c r="BT257" s="27">
        <f t="shared" si="2305"/>
        <v>0</v>
      </c>
      <c r="BU257" s="27"/>
      <c r="BV257" s="27">
        <f t="shared" si="2306"/>
        <v>0</v>
      </c>
      <c r="BW257" s="27">
        <v>0</v>
      </c>
      <c r="BX257" s="27">
        <f t="shared" si="2307"/>
        <v>0</v>
      </c>
      <c r="BY257" s="27"/>
      <c r="BZ257" s="27">
        <f t="shared" si="2308"/>
        <v>0</v>
      </c>
      <c r="CA257" s="27">
        <v>0</v>
      </c>
      <c r="CB257" s="27">
        <f t="shared" si="2309"/>
        <v>0</v>
      </c>
      <c r="CC257" s="27">
        <v>3</v>
      </c>
      <c r="CD257" s="27">
        <f t="shared" si="2310"/>
        <v>131049.34752</v>
      </c>
      <c r="CE257" s="27">
        <v>0</v>
      </c>
      <c r="CF257" s="27">
        <f t="shared" si="2311"/>
        <v>0</v>
      </c>
      <c r="CG257" s="27"/>
      <c r="CH257" s="27">
        <f t="shared" si="2312"/>
        <v>0</v>
      </c>
      <c r="CI257" s="27"/>
      <c r="CJ257" s="27">
        <f t="shared" si="2313"/>
        <v>0</v>
      </c>
      <c r="CK257" s="27">
        <v>8</v>
      </c>
      <c r="CL257" s="27">
        <f t="shared" si="2314"/>
        <v>318422.71253333334</v>
      </c>
      <c r="CM257" s="27">
        <v>40</v>
      </c>
      <c r="CN257" s="27">
        <f t="shared" si="2315"/>
        <v>1947127.19264</v>
      </c>
      <c r="CO257" s="27">
        <v>21</v>
      </c>
      <c r="CP257" s="27">
        <f t="shared" si="2316"/>
        <v>1175184.8473680001</v>
      </c>
      <c r="CQ257" s="32">
        <v>3</v>
      </c>
      <c r="CR257" s="27">
        <f t="shared" si="2317"/>
        <v>135609.67279999997</v>
      </c>
      <c r="CS257" s="27">
        <v>7</v>
      </c>
      <c r="CT257" s="27">
        <f t="shared" si="2318"/>
        <v>382868.58108799998</v>
      </c>
      <c r="CU257" s="27">
        <v>1</v>
      </c>
      <c r="CV257" s="27">
        <f t="shared" si="2319"/>
        <v>47543.650448</v>
      </c>
      <c r="CW257" s="27"/>
      <c r="CX257" s="27">
        <f t="shared" si="2320"/>
        <v>0</v>
      </c>
      <c r="CY257" s="27">
        <v>8</v>
      </c>
      <c r="CZ257" s="27">
        <f t="shared" si="2321"/>
        <v>437564.09267199994</v>
      </c>
      <c r="DA257" s="27">
        <v>16</v>
      </c>
      <c r="DB257" s="27">
        <f t="shared" si="2322"/>
        <v>876750.82790399983</v>
      </c>
      <c r="DC257" s="27">
        <v>17</v>
      </c>
      <c r="DD257" s="27">
        <f t="shared" si="2323"/>
        <v>768454.8125333332</v>
      </c>
      <c r="DE257" s="27">
        <v>11</v>
      </c>
      <c r="DF257" s="27">
        <f t="shared" si="2324"/>
        <v>512047.87377333327</v>
      </c>
      <c r="DG257" s="27"/>
      <c r="DH257" s="27">
        <f t="shared" si="2325"/>
        <v>0</v>
      </c>
      <c r="DI257" s="27">
        <v>10</v>
      </c>
      <c r="DJ257" s="27">
        <f t="shared" si="2326"/>
        <v>588210.90720000002</v>
      </c>
      <c r="DK257" s="27"/>
      <c r="DL257" s="27">
        <f t="shared" si="2327"/>
        <v>0</v>
      </c>
      <c r="DM257" s="27">
        <v>4</v>
      </c>
      <c r="DN257" s="27">
        <f t="shared" si="2328"/>
        <v>348055.48721333325</v>
      </c>
      <c r="DO257" s="27"/>
      <c r="DP257" s="27">
        <f t="shared" si="1826"/>
        <v>0</v>
      </c>
      <c r="DQ257" s="27">
        <f t="shared" si="2329"/>
        <v>375</v>
      </c>
      <c r="DR257" s="27">
        <f t="shared" si="2329"/>
        <v>17998245.296306666</v>
      </c>
      <c r="DS257" s="38">
        <f t="shared" si="2330"/>
        <v>375</v>
      </c>
      <c r="DT257" s="67">
        <f t="shared" si="1829"/>
        <v>1</v>
      </c>
    </row>
    <row r="258" spans="1:124" ht="34.5" customHeight="1" x14ac:dyDescent="0.25">
      <c r="A258" s="77"/>
      <c r="B258" s="35">
        <v>216</v>
      </c>
      <c r="C258" s="23" t="s">
        <v>383</v>
      </c>
      <c r="D258" s="79">
        <f t="shared" si="1831"/>
        <v>19063</v>
      </c>
      <c r="E258" s="80">
        <v>18530</v>
      </c>
      <c r="F258" s="80">
        <v>18715</v>
      </c>
      <c r="G258" s="36">
        <v>0.69</v>
      </c>
      <c r="H258" s="25">
        <v>1</v>
      </c>
      <c r="I258" s="25">
        <v>1</v>
      </c>
      <c r="J258" s="26"/>
      <c r="K258" s="24">
        <v>1.4</v>
      </c>
      <c r="L258" s="24">
        <v>1.68</v>
      </c>
      <c r="M258" s="24">
        <v>2.23</v>
      </c>
      <c r="N258" s="24">
        <v>2.57</v>
      </c>
      <c r="O258" s="27"/>
      <c r="P258" s="27">
        <f t="shared" si="2277"/>
        <v>0</v>
      </c>
      <c r="Q258" s="27">
        <v>3</v>
      </c>
      <c r="R258" s="27">
        <f t="shared" si="2278"/>
        <v>57853.655474999985</v>
      </c>
      <c r="S258" s="27"/>
      <c r="T258" s="27">
        <f t="shared" si="2279"/>
        <v>0</v>
      </c>
      <c r="U258" s="27"/>
      <c r="V258" s="27">
        <f t="shared" si="2280"/>
        <v>0</v>
      </c>
      <c r="W258" s="27"/>
      <c r="X258" s="27">
        <f t="shared" si="2281"/>
        <v>0</v>
      </c>
      <c r="Y258" s="27"/>
      <c r="Z258" s="27">
        <f t="shared" si="2282"/>
        <v>0</v>
      </c>
      <c r="AA258" s="27"/>
      <c r="AB258" s="27">
        <f t="shared" si="2283"/>
        <v>0</v>
      </c>
      <c r="AC258" s="27"/>
      <c r="AD258" s="27">
        <f t="shared" si="2284"/>
        <v>0</v>
      </c>
      <c r="AE258" s="27">
        <v>0</v>
      </c>
      <c r="AF258" s="27">
        <f t="shared" si="2285"/>
        <v>0</v>
      </c>
      <c r="AG258" s="27"/>
      <c r="AH258" s="27">
        <f t="shared" si="2286"/>
        <v>0</v>
      </c>
      <c r="AI258" s="27"/>
      <c r="AJ258" s="27">
        <f t="shared" si="2287"/>
        <v>0</v>
      </c>
      <c r="AK258" s="27"/>
      <c r="AL258" s="27">
        <f t="shared" si="2288"/>
        <v>0</v>
      </c>
      <c r="AM258" s="30">
        <v>0</v>
      </c>
      <c r="AN258" s="27">
        <f t="shared" si="2289"/>
        <v>0</v>
      </c>
      <c r="AO258" s="31">
        <v>2</v>
      </c>
      <c r="AP258" s="27">
        <f t="shared" si="2290"/>
        <v>44581.375271999997</v>
      </c>
      <c r="AQ258" s="27"/>
      <c r="AR258" s="27">
        <f t="shared" si="2291"/>
        <v>0</v>
      </c>
      <c r="AS258" s="27">
        <v>3</v>
      </c>
      <c r="AT258" s="27">
        <f t="shared" si="2292"/>
        <v>66872.062907999993</v>
      </c>
      <c r="AU258" s="27"/>
      <c r="AV258" s="27">
        <f t="shared" si="2293"/>
        <v>0</v>
      </c>
      <c r="AW258" s="27"/>
      <c r="AX258" s="27">
        <f t="shared" si="2294"/>
        <v>0</v>
      </c>
      <c r="AY258" s="27"/>
      <c r="AZ258" s="27">
        <f t="shared" si="2295"/>
        <v>0</v>
      </c>
      <c r="BA258" s="27">
        <v>2</v>
      </c>
      <c r="BB258" s="27">
        <f t="shared" si="2296"/>
        <v>43364.145719999986</v>
      </c>
      <c r="BC258" s="27"/>
      <c r="BD258" s="27">
        <f t="shared" si="2297"/>
        <v>0</v>
      </c>
      <c r="BE258" s="27"/>
      <c r="BF258" s="27">
        <f t="shared" si="2298"/>
        <v>0</v>
      </c>
      <c r="BG258" s="27"/>
      <c r="BH258" s="27">
        <f t="shared" si="2299"/>
        <v>0</v>
      </c>
      <c r="BI258" s="27"/>
      <c r="BJ258" s="27">
        <f t="shared" si="2300"/>
        <v>0</v>
      </c>
      <c r="BK258" s="27">
        <v>0</v>
      </c>
      <c r="BL258" s="27">
        <f t="shared" si="2301"/>
        <v>0</v>
      </c>
      <c r="BM258" s="27"/>
      <c r="BN258" s="27">
        <f t="shared" si="2302"/>
        <v>0</v>
      </c>
      <c r="BO258" s="37"/>
      <c r="BP258" s="27">
        <f t="shared" si="2303"/>
        <v>0</v>
      </c>
      <c r="BQ258" s="27"/>
      <c r="BR258" s="27">
        <f t="shared" si="2304"/>
        <v>0</v>
      </c>
      <c r="BS258" s="27"/>
      <c r="BT258" s="27">
        <f t="shared" si="2305"/>
        <v>0</v>
      </c>
      <c r="BU258" s="27"/>
      <c r="BV258" s="27">
        <f t="shared" si="2306"/>
        <v>0</v>
      </c>
      <c r="BW258" s="27"/>
      <c r="BX258" s="27">
        <f t="shared" si="2307"/>
        <v>0</v>
      </c>
      <c r="BY258" s="27"/>
      <c r="BZ258" s="27">
        <f t="shared" si="2308"/>
        <v>0</v>
      </c>
      <c r="CA258" s="27"/>
      <c r="CB258" s="27">
        <f t="shared" si="2309"/>
        <v>0</v>
      </c>
      <c r="CC258" s="27"/>
      <c r="CD258" s="27">
        <f t="shared" si="2310"/>
        <v>0</v>
      </c>
      <c r="CE258" s="27"/>
      <c r="CF258" s="27">
        <f t="shared" si="2311"/>
        <v>0</v>
      </c>
      <c r="CG258" s="27"/>
      <c r="CH258" s="27">
        <f t="shared" si="2312"/>
        <v>0</v>
      </c>
      <c r="CI258" s="27"/>
      <c r="CJ258" s="27">
        <f t="shared" si="2313"/>
        <v>0</v>
      </c>
      <c r="CK258" s="27">
        <v>1</v>
      </c>
      <c r="CL258" s="27">
        <f t="shared" si="2314"/>
        <v>18068.394049999995</v>
      </c>
      <c r="CM258" s="27">
        <v>3</v>
      </c>
      <c r="CN258" s="27">
        <f t="shared" si="2315"/>
        <v>66291.994880999991</v>
      </c>
      <c r="CO258" s="27">
        <v>1</v>
      </c>
      <c r="CP258" s="27">
        <f t="shared" si="2316"/>
        <v>25403.431850999994</v>
      </c>
      <c r="CQ258" s="32">
        <v>2</v>
      </c>
      <c r="CR258" s="27">
        <f t="shared" si="2317"/>
        <v>41039.76939999999</v>
      </c>
      <c r="CS258" s="27"/>
      <c r="CT258" s="27">
        <f t="shared" si="2318"/>
        <v>0</v>
      </c>
      <c r="CU258" s="27"/>
      <c r="CV258" s="27">
        <f t="shared" si="2319"/>
        <v>0</v>
      </c>
      <c r="CW258" s="27"/>
      <c r="CX258" s="27">
        <f t="shared" si="2320"/>
        <v>0</v>
      </c>
      <c r="CY258" s="27"/>
      <c r="CZ258" s="27">
        <f t="shared" si="2321"/>
        <v>0</v>
      </c>
      <c r="DA258" s="27">
        <v>5</v>
      </c>
      <c r="DB258" s="27">
        <f t="shared" si="2322"/>
        <v>124374.60346499999</v>
      </c>
      <c r="DC258" s="27">
        <v>3</v>
      </c>
      <c r="DD258" s="27">
        <f t="shared" si="2323"/>
        <v>61559.654099999978</v>
      </c>
      <c r="DE258" s="27"/>
      <c r="DF258" s="27">
        <f t="shared" si="2324"/>
        <v>0</v>
      </c>
      <c r="DG258" s="27"/>
      <c r="DH258" s="27">
        <f t="shared" si="2325"/>
        <v>0</v>
      </c>
      <c r="DI258" s="27"/>
      <c r="DJ258" s="27">
        <f t="shared" si="2326"/>
        <v>0</v>
      </c>
      <c r="DK258" s="27"/>
      <c r="DL258" s="27">
        <f t="shared" si="2327"/>
        <v>0</v>
      </c>
      <c r="DM258" s="27">
        <v>2</v>
      </c>
      <c r="DN258" s="27">
        <f t="shared" si="2328"/>
        <v>78999.436242499985</v>
      </c>
      <c r="DO258" s="27"/>
      <c r="DP258" s="27">
        <f t="shared" si="1826"/>
        <v>0</v>
      </c>
      <c r="DQ258" s="27">
        <f t="shared" si="2329"/>
        <v>27</v>
      </c>
      <c r="DR258" s="27">
        <f t="shared" si="2329"/>
        <v>628408.52336449979</v>
      </c>
      <c r="DS258" s="38">
        <f t="shared" si="2330"/>
        <v>27</v>
      </c>
      <c r="DT258" s="67">
        <f t="shared" si="1829"/>
        <v>1</v>
      </c>
    </row>
    <row r="259" spans="1:124" ht="30" customHeight="1" x14ac:dyDescent="0.25">
      <c r="A259" s="77"/>
      <c r="B259" s="35">
        <v>217</v>
      </c>
      <c r="C259" s="23" t="s">
        <v>384</v>
      </c>
      <c r="D259" s="79">
        <f t="shared" si="1831"/>
        <v>19063</v>
      </c>
      <c r="E259" s="80">
        <v>18530</v>
      </c>
      <c r="F259" s="80">
        <v>18715</v>
      </c>
      <c r="G259" s="36">
        <v>0.56000000000000005</v>
      </c>
      <c r="H259" s="25">
        <v>1</v>
      </c>
      <c r="I259" s="25">
        <v>1</v>
      </c>
      <c r="J259" s="26"/>
      <c r="K259" s="24">
        <v>1.4</v>
      </c>
      <c r="L259" s="24">
        <v>1.68</v>
      </c>
      <c r="M259" s="24">
        <v>2.23</v>
      </c>
      <c r="N259" s="24">
        <v>2.57</v>
      </c>
      <c r="O259" s="27">
        <v>50</v>
      </c>
      <c r="P259" s="27">
        <f t="shared" si="2277"/>
        <v>782561.52333333343</v>
      </c>
      <c r="Q259" s="27">
        <v>378</v>
      </c>
      <c r="R259" s="27">
        <f t="shared" si="2278"/>
        <v>5916165.1163999997</v>
      </c>
      <c r="S259" s="27">
        <v>0</v>
      </c>
      <c r="T259" s="27">
        <f t="shared" si="2279"/>
        <v>0</v>
      </c>
      <c r="U259" s="27"/>
      <c r="V259" s="27">
        <f t="shared" si="2280"/>
        <v>0</v>
      </c>
      <c r="W259" s="27">
        <v>0</v>
      </c>
      <c r="X259" s="27">
        <f t="shared" si="2281"/>
        <v>0</v>
      </c>
      <c r="Y259" s="27"/>
      <c r="Z259" s="27">
        <f t="shared" si="2282"/>
        <v>0</v>
      </c>
      <c r="AA259" s="27">
        <v>0</v>
      </c>
      <c r="AB259" s="27">
        <f t="shared" si="2283"/>
        <v>0</v>
      </c>
      <c r="AC259" s="27">
        <v>0</v>
      </c>
      <c r="AD259" s="27">
        <f t="shared" si="2284"/>
        <v>0</v>
      </c>
      <c r="AE259" s="27">
        <v>0</v>
      </c>
      <c r="AF259" s="27">
        <f t="shared" si="2285"/>
        <v>0</v>
      </c>
      <c r="AG259" s="27">
        <v>15</v>
      </c>
      <c r="AH259" s="27">
        <f t="shared" si="2286"/>
        <v>234768.45699999999</v>
      </c>
      <c r="AI259" s="27"/>
      <c r="AJ259" s="27">
        <f t="shared" si="2287"/>
        <v>0</v>
      </c>
      <c r="AK259" s="27"/>
      <c r="AL259" s="27">
        <f t="shared" si="2288"/>
        <v>0</v>
      </c>
      <c r="AM259" s="30">
        <v>0</v>
      </c>
      <c r="AN259" s="27">
        <f t="shared" si="2289"/>
        <v>0</v>
      </c>
      <c r="AO259" s="31">
        <v>14</v>
      </c>
      <c r="AP259" s="27">
        <f t="shared" si="2290"/>
        <v>253273.90009600006</v>
      </c>
      <c r="AQ259" s="27">
        <v>0</v>
      </c>
      <c r="AR259" s="27">
        <f t="shared" si="2291"/>
        <v>0</v>
      </c>
      <c r="AS259" s="27">
        <v>48</v>
      </c>
      <c r="AT259" s="27">
        <f t="shared" si="2292"/>
        <v>868367.65747200011</v>
      </c>
      <c r="AU259" s="27">
        <v>0</v>
      </c>
      <c r="AV259" s="27">
        <f t="shared" si="2293"/>
        <v>0</v>
      </c>
      <c r="AW259" s="27"/>
      <c r="AX259" s="27">
        <f t="shared" si="2294"/>
        <v>0</v>
      </c>
      <c r="AY259" s="27"/>
      <c r="AZ259" s="27">
        <f t="shared" si="2295"/>
        <v>0</v>
      </c>
      <c r="BA259" s="27">
        <v>2</v>
      </c>
      <c r="BB259" s="27">
        <f t="shared" si="2296"/>
        <v>35194.08928</v>
      </c>
      <c r="BC259" s="27">
        <v>0</v>
      </c>
      <c r="BD259" s="27">
        <f t="shared" si="2297"/>
        <v>0</v>
      </c>
      <c r="BE259" s="27">
        <v>0</v>
      </c>
      <c r="BF259" s="27">
        <f t="shared" si="2298"/>
        <v>0</v>
      </c>
      <c r="BG259" s="27">
        <v>0</v>
      </c>
      <c r="BH259" s="27">
        <f t="shared" si="2299"/>
        <v>0</v>
      </c>
      <c r="BI259" s="27">
        <v>0</v>
      </c>
      <c r="BJ259" s="27">
        <f t="shared" si="2300"/>
        <v>0</v>
      </c>
      <c r="BK259" s="27">
        <v>0</v>
      </c>
      <c r="BL259" s="27">
        <f t="shared" si="2301"/>
        <v>0</v>
      </c>
      <c r="BM259" s="27">
        <v>0</v>
      </c>
      <c r="BN259" s="27">
        <f t="shared" si="2302"/>
        <v>0</v>
      </c>
      <c r="BO259" s="37">
        <v>0</v>
      </c>
      <c r="BP259" s="27">
        <f t="shared" si="2303"/>
        <v>0</v>
      </c>
      <c r="BQ259" s="27">
        <v>0</v>
      </c>
      <c r="BR259" s="27">
        <f t="shared" si="2304"/>
        <v>0</v>
      </c>
      <c r="BS259" s="27">
        <v>0</v>
      </c>
      <c r="BT259" s="27">
        <f t="shared" si="2305"/>
        <v>0</v>
      </c>
      <c r="BU259" s="27">
        <v>5</v>
      </c>
      <c r="BV259" s="27">
        <f t="shared" si="2306"/>
        <v>55561.857866666673</v>
      </c>
      <c r="BW259" s="27">
        <v>0</v>
      </c>
      <c r="BX259" s="27">
        <f t="shared" si="2307"/>
        <v>0</v>
      </c>
      <c r="BY259" s="27"/>
      <c r="BZ259" s="27">
        <f t="shared" si="2308"/>
        <v>0</v>
      </c>
      <c r="CA259" s="27">
        <v>0</v>
      </c>
      <c r="CB259" s="27">
        <f t="shared" si="2309"/>
        <v>0</v>
      </c>
      <c r="CC259" s="27"/>
      <c r="CD259" s="27">
        <f t="shared" si="2310"/>
        <v>0</v>
      </c>
      <c r="CE259" s="27">
        <v>0</v>
      </c>
      <c r="CF259" s="27">
        <f t="shared" si="2311"/>
        <v>0</v>
      </c>
      <c r="CG259" s="27"/>
      <c r="CH259" s="27">
        <f t="shared" si="2312"/>
        <v>0</v>
      </c>
      <c r="CI259" s="27"/>
      <c r="CJ259" s="27">
        <f t="shared" si="2313"/>
        <v>0</v>
      </c>
      <c r="CK259" s="27">
        <v>24</v>
      </c>
      <c r="CL259" s="27">
        <f t="shared" si="2314"/>
        <v>351940.89280000003</v>
      </c>
      <c r="CM259" s="27">
        <v>8</v>
      </c>
      <c r="CN259" s="27">
        <f t="shared" si="2315"/>
        <v>143472.52998399999</v>
      </c>
      <c r="CO259" s="27">
        <v>8</v>
      </c>
      <c r="CP259" s="27">
        <f t="shared" si="2316"/>
        <v>164938.22419199999</v>
      </c>
      <c r="CQ259" s="32">
        <v>2</v>
      </c>
      <c r="CR259" s="27">
        <f t="shared" si="2317"/>
        <v>33307.638933333335</v>
      </c>
      <c r="CS259" s="27">
        <v>3</v>
      </c>
      <c r="CT259" s="27">
        <f t="shared" si="2318"/>
        <v>60452.933856000011</v>
      </c>
      <c r="CU259" s="27">
        <v>3</v>
      </c>
      <c r="CV259" s="27">
        <f t="shared" si="2319"/>
        <v>52548.245232000001</v>
      </c>
      <c r="CW259" s="27">
        <v>1</v>
      </c>
      <c r="CX259" s="27">
        <f t="shared" si="2320"/>
        <v>20188.341432000001</v>
      </c>
      <c r="CY259" s="27">
        <v>2</v>
      </c>
      <c r="CZ259" s="27">
        <f t="shared" si="2321"/>
        <v>40301.955904000002</v>
      </c>
      <c r="DA259" s="27">
        <v>15</v>
      </c>
      <c r="DB259" s="27">
        <f t="shared" si="2322"/>
        <v>302825.12148000003</v>
      </c>
      <c r="DC259" s="27">
        <v>33</v>
      </c>
      <c r="DD259" s="27">
        <f t="shared" si="2323"/>
        <v>549576.04239999992</v>
      </c>
      <c r="DE259" s="27">
        <v>5</v>
      </c>
      <c r="DF259" s="27">
        <f t="shared" si="2324"/>
        <v>85749.64393333334</v>
      </c>
      <c r="DG259" s="27"/>
      <c r="DH259" s="27">
        <f t="shared" si="2325"/>
        <v>0</v>
      </c>
      <c r="DI259" s="27">
        <v>4</v>
      </c>
      <c r="DJ259" s="27">
        <f t="shared" si="2326"/>
        <v>86683.712639999998</v>
      </c>
      <c r="DK259" s="27"/>
      <c r="DL259" s="27">
        <f t="shared" si="2327"/>
        <v>0</v>
      </c>
      <c r="DM259" s="27">
        <v>2</v>
      </c>
      <c r="DN259" s="27">
        <f t="shared" si="2328"/>
        <v>64115.484486666661</v>
      </c>
      <c r="DO259" s="27"/>
      <c r="DP259" s="27">
        <f t="shared" si="1826"/>
        <v>0</v>
      </c>
      <c r="DQ259" s="27">
        <f t="shared" si="2329"/>
        <v>622</v>
      </c>
      <c r="DR259" s="27">
        <f t="shared" si="2329"/>
        <v>10101993.368721332</v>
      </c>
      <c r="DS259" s="38">
        <f t="shared" si="2330"/>
        <v>622</v>
      </c>
      <c r="DT259" s="67">
        <f t="shared" si="1829"/>
        <v>1</v>
      </c>
    </row>
    <row r="260" spans="1:124" ht="30" customHeight="1" x14ac:dyDescent="0.25">
      <c r="A260" s="77"/>
      <c r="B260" s="35">
        <v>218</v>
      </c>
      <c r="C260" s="23" t="s">
        <v>385</v>
      </c>
      <c r="D260" s="79">
        <f t="shared" si="1831"/>
        <v>19063</v>
      </c>
      <c r="E260" s="80">
        <v>18530</v>
      </c>
      <c r="F260" s="80">
        <v>18715</v>
      </c>
      <c r="G260" s="36">
        <v>0.74</v>
      </c>
      <c r="H260" s="25">
        <v>1</v>
      </c>
      <c r="I260" s="25">
        <v>1</v>
      </c>
      <c r="J260" s="26"/>
      <c r="K260" s="24">
        <v>1.4</v>
      </c>
      <c r="L260" s="24">
        <v>1.68</v>
      </c>
      <c r="M260" s="24">
        <v>2.23</v>
      </c>
      <c r="N260" s="24">
        <v>2.57</v>
      </c>
      <c r="O260" s="27"/>
      <c r="P260" s="27">
        <f t="shared" si="2277"/>
        <v>0</v>
      </c>
      <c r="Q260" s="27">
        <v>18</v>
      </c>
      <c r="R260" s="27">
        <f t="shared" si="2278"/>
        <v>372275.69609999994</v>
      </c>
      <c r="S260" s="27">
        <v>0</v>
      </c>
      <c r="T260" s="27">
        <f t="shared" si="2279"/>
        <v>0</v>
      </c>
      <c r="U260" s="27"/>
      <c r="V260" s="27">
        <f t="shared" si="2280"/>
        <v>0</v>
      </c>
      <c r="W260" s="27">
        <v>0</v>
      </c>
      <c r="X260" s="27">
        <f t="shared" si="2281"/>
        <v>0</v>
      </c>
      <c r="Y260" s="27"/>
      <c r="Z260" s="27">
        <f t="shared" si="2282"/>
        <v>0</v>
      </c>
      <c r="AA260" s="27">
        <v>0</v>
      </c>
      <c r="AB260" s="27">
        <f t="shared" si="2283"/>
        <v>0</v>
      </c>
      <c r="AC260" s="27">
        <v>0</v>
      </c>
      <c r="AD260" s="27">
        <f t="shared" si="2284"/>
        <v>0</v>
      </c>
      <c r="AE260" s="27">
        <v>0</v>
      </c>
      <c r="AF260" s="27">
        <f t="shared" si="2285"/>
        <v>0</v>
      </c>
      <c r="AG260" s="27">
        <v>2</v>
      </c>
      <c r="AH260" s="27">
        <f t="shared" si="2286"/>
        <v>41363.966233333333</v>
      </c>
      <c r="AI260" s="27"/>
      <c r="AJ260" s="27">
        <f t="shared" si="2287"/>
        <v>0</v>
      </c>
      <c r="AK260" s="27"/>
      <c r="AL260" s="27">
        <f t="shared" si="2288"/>
        <v>0</v>
      </c>
      <c r="AM260" s="30">
        <v>0</v>
      </c>
      <c r="AN260" s="27">
        <f t="shared" si="2289"/>
        <v>0</v>
      </c>
      <c r="AO260" s="31">
        <v>7</v>
      </c>
      <c r="AP260" s="27">
        <f t="shared" si="2290"/>
        <v>167341.68399200001</v>
      </c>
      <c r="AQ260" s="27">
        <v>0</v>
      </c>
      <c r="AR260" s="27">
        <f t="shared" si="2291"/>
        <v>0</v>
      </c>
      <c r="AS260" s="27">
        <v>22</v>
      </c>
      <c r="AT260" s="27">
        <f t="shared" si="2292"/>
        <v>525931.00683199998</v>
      </c>
      <c r="AU260" s="27">
        <v>0</v>
      </c>
      <c r="AV260" s="27">
        <f t="shared" si="2293"/>
        <v>0</v>
      </c>
      <c r="AW260" s="27"/>
      <c r="AX260" s="27">
        <f t="shared" si="2294"/>
        <v>0</v>
      </c>
      <c r="AY260" s="27"/>
      <c r="AZ260" s="27">
        <f t="shared" si="2295"/>
        <v>0</v>
      </c>
      <c r="BA260" s="27">
        <v>2</v>
      </c>
      <c r="BB260" s="27">
        <f t="shared" si="2296"/>
        <v>46506.475119999996</v>
      </c>
      <c r="BC260" s="27">
        <v>0</v>
      </c>
      <c r="BD260" s="27">
        <f t="shared" si="2297"/>
        <v>0</v>
      </c>
      <c r="BE260" s="27">
        <v>0</v>
      </c>
      <c r="BF260" s="27">
        <f t="shared" si="2298"/>
        <v>0</v>
      </c>
      <c r="BG260" s="27">
        <v>0</v>
      </c>
      <c r="BH260" s="27">
        <f t="shared" si="2299"/>
        <v>0</v>
      </c>
      <c r="BI260" s="27">
        <v>0</v>
      </c>
      <c r="BJ260" s="27">
        <f t="shared" si="2300"/>
        <v>0</v>
      </c>
      <c r="BK260" s="27">
        <v>0</v>
      </c>
      <c r="BL260" s="27">
        <f t="shared" si="2301"/>
        <v>0</v>
      </c>
      <c r="BM260" s="27">
        <v>0</v>
      </c>
      <c r="BN260" s="27">
        <f t="shared" si="2302"/>
        <v>0</v>
      </c>
      <c r="BO260" s="37">
        <v>0</v>
      </c>
      <c r="BP260" s="27">
        <f t="shared" si="2303"/>
        <v>0</v>
      </c>
      <c r="BQ260" s="27">
        <v>0</v>
      </c>
      <c r="BR260" s="27">
        <f t="shared" si="2304"/>
        <v>0</v>
      </c>
      <c r="BS260" s="27">
        <v>0</v>
      </c>
      <c r="BT260" s="27">
        <f t="shared" si="2305"/>
        <v>0</v>
      </c>
      <c r="BU260" s="27">
        <v>3</v>
      </c>
      <c r="BV260" s="27">
        <f t="shared" si="2306"/>
        <v>44052.615879999998</v>
      </c>
      <c r="BW260" s="27">
        <v>0</v>
      </c>
      <c r="BX260" s="27">
        <f t="shared" si="2307"/>
        <v>0</v>
      </c>
      <c r="BY260" s="27"/>
      <c r="BZ260" s="27">
        <f t="shared" si="2308"/>
        <v>0</v>
      </c>
      <c r="CA260" s="27">
        <v>0</v>
      </c>
      <c r="CB260" s="27">
        <f t="shared" si="2309"/>
        <v>0</v>
      </c>
      <c r="CC260" s="27"/>
      <c r="CD260" s="27">
        <f t="shared" si="2310"/>
        <v>0</v>
      </c>
      <c r="CE260" s="27">
        <v>0</v>
      </c>
      <c r="CF260" s="27">
        <f t="shared" si="2311"/>
        <v>0</v>
      </c>
      <c r="CG260" s="27"/>
      <c r="CH260" s="27">
        <f t="shared" si="2312"/>
        <v>0</v>
      </c>
      <c r="CI260" s="27"/>
      <c r="CJ260" s="27">
        <f t="shared" si="2313"/>
        <v>0</v>
      </c>
      <c r="CK260" s="27">
        <v>20</v>
      </c>
      <c r="CL260" s="27">
        <f t="shared" si="2314"/>
        <v>387553.9593333333</v>
      </c>
      <c r="CM260" s="27">
        <v>14</v>
      </c>
      <c r="CN260" s="27">
        <f t="shared" si="2315"/>
        <v>331780.22558800003</v>
      </c>
      <c r="CO260" s="27">
        <v>8</v>
      </c>
      <c r="CP260" s="27">
        <f t="shared" si="2316"/>
        <v>217954.08196799998</v>
      </c>
      <c r="CQ260" s="32">
        <v>2</v>
      </c>
      <c r="CR260" s="27">
        <f t="shared" si="2317"/>
        <v>44013.665733333321</v>
      </c>
      <c r="CS260" s="27">
        <v>3</v>
      </c>
      <c r="CT260" s="27">
        <f t="shared" si="2318"/>
        <v>79884.234024000005</v>
      </c>
      <c r="CU260" s="27">
        <v>9</v>
      </c>
      <c r="CV260" s="27">
        <f t="shared" si="2319"/>
        <v>208316.25788400002</v>
      </c>
      <c r="CW260" s="27">
        <v>1</v>
      </c>
      <c r="CX260" s="27">
        <f t="shared" si="2320"/>
        <v>26677.451177999996</v>
      </c>
      <c r="CY260" s="27">
        <v>6</v>
      </c>
      <c r="CZ260" s="27">
        <f t="shared" si="2321"/>
        <v>159768.46804800001</v>
      </c>
      <c r="DA260" s="27">
        <v>15</v>
      </c>
      <c r="DB260" s="27">
        <f t="shared" si="2322"/>
        <v>400161.76766999997</v>
      </c>
      <c r="DC260" s="27">
        <v>3</v>
      </c>
      <c r="DD260" s="27">
        <f t="shared" si="2323"/>
        <v>66020.498599999992</v>
      </c>
      <c r="DE260" s="27">
        <v>2</v>
      </c>
      <c r="DF260" s="27">
        <f t="shared" si="2324"/>
        <v>45324.811793333334</v>
      </c>
      <c r="DG260" s="27"/>
      <c r="DH260" s="27">
        <f t="shared" si="2325"/>
        <v>0</v>
      </c>
      <c r="DI260" s="27"/>
      <c r="DJ260" s="27">
        <f t="shared" si="2326"/>
        <v>0</v>
      </c>
      <c r="DK260" s="27">
        <v>3</v>
      </c>
      <c r="DL260" s="27">
        <f t="shared" si="2327"/>
        <v>117573.96528750002</v>
      </c>
      <c r="DM260" s="27">
        <v>10</v>
      </c>
      <c r="DN260" s="27">
        <f t="shared" si="2328"/>
        <v>423620.16535833327</v>
      </c>
      <c r="DO260" s="27"/>
      <c r="DP260" s="27">
        <f t="shared" si="1826"/>
        <v>0</v>
      </c>
      <c r="DQ260" s="27">
        <f t="shared" si="2329"/>
        <v>150</v>
      </c>
      <c r="DR260" s="27">
        <f t="shared" si="2329"/>
        <v>3706120.9966231664</v>
      </c>
      <c r="DS260" s="38">
        <f t="shared" si="2330"/>
        <v>150</v>
      </c>
      <c r="DT260" s="67">
        <f t="shared" si="1829"/>
        <v>1</v>
      </c>
    </row>
    <row r="261" spans="1:124" ht="30" customHeight="1" x14ac:dyDescent="0.25">
      <c r="A261" s="77"/>
      <c r="B261" s="35">
        <v>219</v>
      </c>
      <c r="C261" s="23" t="s">
        <v>386</v>
      </c>
      <c r="D261" s="79">
        <f t="shared" si="1831"/>
        <v>19063</v>
      </c>
      <c r="E261" s="80">
        <v>18530</v>
      </c>
      <c r="F261" s="80">
        <v>18715</v>
      </c>
      <c r="G261" s="36">
        <v>1.44</v>
      </c>
      <c r="H261" s="25">
        <v>1</v>
      </c>
      <c r="I261" s="25">
        <v>1</v>
      </c>
      <c r="J261" s="26"/>
      <c r="K261" s="24">
        <v>1.4</v>
      </c>
      <c r="L261" s="24">
        <v>1.68</v>
      </c>
      <c r="M261" s="24">
        <v>2.23</v>
      </c>
      <c r="N261" s="24">
        <v>2.57</v>
      </c>
      <c r="O261" s="27">
        <v>366</v>
      </c>
      <c r="P261" s="27">
        <f t="shared" si="2277"/>
        <v>14730043.759199999</v>
      </c>
      <c r="Q261" s="27">
        <v>525</v>
      </c>
      <c r="R261" s="27">
        <f t="shared" si="2278"/>
        <v>21129161.130000003</v>
      </c>
      <c r="S261" s="27">
        <v>0</v>
      </c>
      <c r="T261" s="27">
        <f t="shared" si="2279"/>
        <v>0</v>
      </c>
      <c r="U261" s="27"/>
      <c r="V261" s="27">
        <f t="shared" si="2280"/>
        <v>0</v>
      </c>
      <c r="W261" s="27">
        <v>0</v>
      </c>
      <c r="X261" s="27">
        <f t="shared" si="2281"/>
        <v>0</v>
      </c>
      <c r="Y261" s="27">
        <v>8</v>
      </c>
      <c r="Z261" s="27">
        <f t="shared" si="2282"/>
        <v>321968.16959999996</v>
      </c>
      <c r="AA261" s="27">
        <v>0</v>
      </c>
      <c r="AB261" s="27">
        <f t="shared" si="2283"/>
        <v>0</v>
      </c>
      <c r="AC261" s="27">
        <v>0</v>
      </c>
      <c r="AD261" s="27">
        <f t="shared" si="2284"/>
        <v>0</v>
      </c>
      <c r="AE261" s="27">
        <v>0</v>
      </c>
      <c r="AF261" s="27">
        <f t="shared" si="2285"/>
        <v>0</v>
      </c>
      <c r="AG261" s="27">
        <v>249</v>
      </c>
      <c r="AH261" s="27">
        <f t="shared" si="2286"/>
        <v>10021259.2788</v>
      </c>
      <c r="AI261" s="27">
        <v>8</v>
      </c>
      <c r="AJ261" s="27">
        <f t="shared" si="2287"/>
        <v>274142.60159999994</v>
      </c>
      <c r="AK261" s="27"/>
      <c r="AL261" s="27">
        <f t="shared" si="2288"/>
        <v>0</v>
      </c>
      <c r="AM261" s="30">
        <v>2</v>
      </c>
      <c r="AN261" s="27">
        <f t="shared" si="2289"/>
        <v>80011.654799999989</v>
      </c>
      <c r="AO261" s="31">
        <v>82</v>
      </c>
      <c r="AP261" s="27">
        <f t="shared" si="2290"/>
        <v>3814615.0667519993</v>
      </c>
      <c r="AQ261" s="27"/>
      <c r="AR261" s="27">
        <f t="shared" si="2291"/>
        <v>0</v>
      </c>
      <c r="AS261" s="27">
        <v>171</v>
      </c>
      <c r="AT261" s="27">
        <f t="shared" si="2292"/>
        <v>7954868.0050559985</v>
      </c>
      <c r="AU261" s="27">
        <v>0</v>
      </c>
      <c r="AV261" s="27">
        <f t="shared" si="2293"/>
        <v>0</v>
      </c>
      <c r="AW261" s="27"/>
      <c r="AX261" s="27">
        <f t="shared" si="2294"/>
        <v>0</v>
      </c>
      <c r="AY261" s="27"/>
      <c r="AZ261" s="27">
        <f t="shared" si="2295"/>
        <v>0</v>
      </c>
      <c r="BA261" s="27">
        <v>6</v>
      </c>
      <c r="BB261" s="27">
        <f t="shared" si="2296"/>
        <v>271497.26016000001</v>
      </c>
      <c r="BC261" s="27">
        <v>0</v>
      </c>
      <c r="BD261" s="27">
        <f t="shared" si="2297"/>
        <v>0</v>
      </c>
      <c r="BE261" s="27">
        <v>0</v>
      </c>
      <c r="BF261" s="27">
        <f t="shared" si="2298"/>
        <v>0</v>
      </c>
      <c r="BG261" s="27">
        <v>0</v>
      </c>
      <c r="BH261" s="27">
        <f t="shared" si="2299"/>
        <v>0</v>
      </c>
      <c r="BI261" s="27">
        <v>0</v>
      </c>
      <c r="BJ261" s="27">
        <f t="shared" si="2300"/>
        <v>0</v>
      </c>
      <c r="BK261" s="27"/>
      <c r="BL261" s="27">
        <f t="shared" si="2301"/>
        <v>0</v>
      </c>
      <c r="BM261" s="27"/>
      <c r="BN261" s="27">
        <f t="shared" si="2302"/>
        <v>0</v>
      </c>
      <c r="BO261" s="37">
        <v>0</v>
      </c>
      <c r="BP261" s="27">
        <f t="shared" si="2303"/>
        <v>0</v>
      </c>
      <c r="BQ261" s="27">
        <v>0</v>
      </c>
      <c r="BR261" s="27">
        <f t="shared" si="2304"/>
        <v>0</v>
      </c>
      <c r="BS261" s="27">
        <v>0</v>
      </c>
      <c r="BT261" s="27">
        <f t="shared" si="2305"/>
        <v>0</v>
      </c>
      <c r="BU261" s="27">
        <v>5</v>
      </c>
      <c r="BV261" s="27">
        <f t="shared" si="2306"/>
        <v>142873.34879999998</v>
      </c>
      <c r="BW261" s="27">
        <v>0</v>
      </c>
      <c r="BX261" s="27">
        <f t="shared" si="2307"/>
        <v>0</v>
      </c>
      <c r="BY261" s="27"/>
      <c r="BZ261" s="27">
        <f t="shared" si="2308"/>
        <v>0</v>
      </c>
      <c r="CA261" s="27">
        <v>0</v>
      </c>
      <c r="CB261" s="27">
        <f t="shared" si="2309"/>
        <v>0</v>
      </c>
      <c r="CC261" s="27">
        <v>3</v>
      </c>
      <c r="CD261" s="27">
        <f t="shared" si="2310"/>
        <v>124152.01344000001</v>
      </c>
      <c r="CE261" s="27">
        <v>0</v>
      </c>
      <c r="CF261" s="27">
        <f t="shared" si="2311"/>
        <v>0</v>
      </c>
      <c r="CG261" s="27"/>
      <c r="CH261" s="27">
        <f t="shared" si="2312"/>
        <v>0</v>
      </c>
      <c r="CI261" s="27"/>
      <c r="CJ261" s="27">
        <f t="shared" si="2313"/>
        <v>0</v>
      </c>
      <c r="CK261" s="27">
        <v>11</v>
      </c>
      <c r="CL261" s="27">
        <f t="shared" si="2314"/>
        <v>414787.48079999996</v>
      </c>
      <c r="CM261" s="27">
        <v>70</v>
      </c>
      <c r="CN261" s="27">
        <f t="shared" si="2315"/>
        <v>3228131.9246399999</v>
      </c>
      <c r="CO261" s="27">
        <v>20</v>
      </c>
      <c r="CP261" s="27">
        <f t="shared" si="2316"/>
        <v>1060317.15552</v>
      </c>
      <c r="CQ261" s="32">
        <v>12</v>
      </c>
      <c r="CR261" s="27">
        <f t="shared" si="2317"/>
        <v>513889.28639999998</v>
      </c>
      <c r="CS261" s="27">
        <v>9</v>
      </c>
      <c r="CT261" s="27">
        <f t="shared" si="2318"/>
        <v>466351.20403199998</v>
      </c>
      <c r="CU261" s="27"/>
      <c r="CV261" s="27">
        <f t="shared" si="2319"/>
        <v>0</v>
      </c>
      <c r="CW261" s="27">
        <v>8</v>
      </c>
      <c r="CX261" s="27">
        <f t="shared" si="2320"/>
        <v>415303.02374399995</v>
      </c>
      <c r="CY261" s="27">
        <v>15</v>
      </c>
      <c r="CZ261" s="27">
        <f t="shared" si="2321"/>
        <v>777252.00671999995</v>
      </c>
      <c r="DA261" s="27">
        <v>9</v>
      </c>
      <c r="DB261" s="27">
        <f t="shared" si="2322"/>
        <v>467215.90171199996</v>
      </c>
      <c r="DC261" s="27">
        <v>9</v>
      </c>
      <c r="DD261" s="27">
        <f t="shared" si="2323"/>
        <v>385416.96479999996</v>
      </c>
      <c r="DE261" s="27">
        <v>9</v>
      </c>
      <c r="DF261" s="27">
        <f t="shared" si="2324"/>
        <v>396898.35192000004</v>
      </c>
      <c r="DG261" s="27">
        <v>5</v>
      </c>
      <c r="DH261" s="27">
        <f t="shared" si="2325"/>
        <v>287273.196</v>
      </c>
      <c r="DI261" s="27">
        <v>6</v>
      </c>
      <c r="DJ261" s="27">
        <f t="shared" si="2326"/>
        <v>334351.46304</v>
      </c>
      <c r="DK261" s="27">
        <v>5</v>
      </c>
      <c r="DL261" s="27">
        <f t="shared" si="2327"/>
        <v>381320.96850000002</v>
      </c>
      <c r="DM261" s="27">
        <v>17</v>
      </c>
      <c r="DN261" s="27">
        <f t="shared" si="2328"/>
        <v>1401381.3037800002</v>
      </c>
      <c r="DO261" s="27"/>
      <c r="DP261" s="27">
        <f t="shared" si="1826"/>
        <v>0</v>
      </c>
      <c r="DQ261" s="27">
        <f t="shared" si="2329"/>
        <v>1630</v>
      </c>
      <c r="DR261" s="27">
        <f t="shared" si="2329"/>
        <v>69394482.519816011</v>
      </c>
      <c r="DS261" s="38">
        <f t="shared" si="2330"/>
        <v>1630</v>
      </c>
      <c r="DT261" s="67">
        <f t="shared" si="1829"/>
        <v>1</v>
      </c>
    </row>
    <row r="262" spans="1:124" ht="30" customHeight="1" x14ac:dyDescent="0.25">
      <c r="A262" s="77">
        <v>1</v>
      </c>
      <c r="B262" s="35">
        <v>220</v>
      </c>
      <c r="C262" s="23" t="s">
        <v>387</v>
      </c>
      <c r="D262" s="79">
        <f t="shared" si="1831"/>
        <v>19063</v>
      </c>
      <c r="E262" s="80">
        <v>18530</v>
      </c>
      <c r="F262" s="80">
        <v>18715</v>
      </c>
      <c r="G262" s="36">
        <v>5.54</v>
      </c>
      <c r="H262" s="25">
        <v>1</v>
      </c>
      <c r="I262" s="61">
        <v>0.9</v>
      </c>
      <c r="J262" s="57"/>
      <c r="K262" s="24">
        <v>1.4</v>
      </c>
      <c r="L262" s="24">
        <v>1.68</v>
      </c>
      <c r="M262" s="24">
        <v>2.23</v>
      </c>
      <c r="N262" s="24">
        <v>2.57</v>
      </c>
      <c r="O262" s="27">
        <v>0</v>
      </c>
      <c r="P262" s="27">
        <f t="shared" ref="P262:P263" si="2331">(O262/12*5*$D262*$G262*$H262*$K262*P$11)+(O262/12*4*$E262*$G262*$I262*$K262)+(O262/12*3*$F262*$G262*$I262*$K262)</f>
        <v>0</v>
      </c>
      <c r="Q262" s="27">
        <v>85</v>
      </c>
      <c r="R262" s="27">
        <f t="shared" ref="R262:R263" si="2332">(Q262/12*5*$D262*$G262*$H262*$K262*R$11)+(Q262/12*4*$E262*$G262*$I262*$K262)+(Q262/12*3*$F262*$G262*$I262*$K262)</f>
        <v>11729699.506583333</v>
      </c>
      <c r="S262" s="27">
        <v>0</v>
      </c>
      <c r="T262" s="27">
        <f t="shared" ref="T262:T263" si="2333">(S262/12*5*$D262*$G262*$H262*$K262*T$11)+(S262/12*4*$E262*$G262*$I262*$K262)+(S262/12*3*$F262*$G262*$I262*$K262)</f>
        <v>0</v>
      </c>
      <c r="U262" s="27"/>
      <c r="V262" s="27">
        <f t="shared" ref="V262:V263" si="2334">(U262/12*5*$D262*$G262*$H262*$K262*V$11)+(U262/12*4*$E262*$G262*$I262*$K262)+(U262/12*3*$F262*$G262*$I262*$K262)</f>
        <v>0</v>
      </c>
      <c r="W262" s="27">
        <v>0</v>
      </c>
      <c r="X262" s="27">
        <f t="shared" ref="X262:X263" si="2335">(W262/12*5*$D262*$G262*$H262*$K262*X$11)+(W262/12*4*$E262*$G262*$I262*$K262)+(W262/12*3*$F262*$G262*$I262*$K262)</f>
        <v>0</v>
      </c>
      <c r="Y262" s="27">
        <v>0</v>
      </c>
      <c r="Z262" s="27">
        <f t="shared" ref="Z262:Z263" si="2336">(Y262/12*5*$D262*$G262*$H262*$K262*Z$11)+(Y262/12*4*$E262*$G262*$I262*$K262)+(Y262/12*3*$F262*$G262*$I262*$K262)</f>
        <v>0</v>
      </c>
      <c r="AA262" s="27">
        <v>0</v>
      </c>
      <c r="AB262" s="27">
        <f t="shared" ref="AB262:AB263" si="2337">(AA262/12*5*$D262*$G262*$H262*$K262*AB$11)+(AA262/12*4*$E262*$G262*$I262*$K262)+(AA262/12*3*$F262*$G262*$I262*$K262)</f>
        <v>0</v>
      </c>
      <c r="AC262" s="27">
        <v>0</v>
      </c>
      <c r="AD262" s="27">
        <f t="shared" ref="AD262:AD263" si="2338">(AC262/12*5*$D262*$G262*$H262*$K262*AD$11)+(AC262/12*4*$E262*$G262*$I262*$K262)+(AC262/12*3*$F262*$G262*$I262*$K262)</f>
        <v>0</v>
      </c>
      <c r="AE262" s="27">
        <v>0</v>
      </c>
      <c r="AF262" s="27">
        <f t="shared" ref="AF262:AF263" si="2339">(AE262/12*5*$D262*$G262*$H262*$K262*AF$11)+(AE262/12*4*$E262*$G262*$I262*$K262)+(AE262/12*3*$F262*$G262*$I262*$K262)</f>
        <v>0</v>
      </c>
      <c r="AG262" s="27">
        <v>0</v>
      </c>
      <c r="AH262" s="27">
        <f t="shared" ref="AH262:AH263" si="2340">(AG262/12*5*$D262*$G262*$H262*$K262*AH$11)+(AG262/12*4*$E262*$G262*$I262*$K262)+(AG262/12*3*$F262*$G262*$I262*$K262)</f>
        <v>0</v>
      </c>
      <c r="AI262" s="27"/>
      <c r="AJ262" s="27">
        <f t="shared" ref="AJ262:AJ263" si="2341">(AI262/12*5*$D262*$G262*$H262*$K262*AJ$11)+(AI262/12*4*$E262*$G262*$I262*$K262)+(AI262/12*3*$F262*$G262*$I262*$K262)</f>
        <v>0</v>
      </c>
      <c r="AK262" s="27"/>
      <c r="AL262" s="27">
        <f t="shared" ref="AL262:AL263" si="2342">(AK262/12*5*$D262*$G262*$H262*$K262*AL$11)+(AK262/12*4*$E262*$G262*$I262*$K262)+(AK262/12*3*$F262*$G262*$I262*$K262)</f>
        <v>0</v>
      </c>
      <c r="AM262" s="30">
        <v>0</v>
      </c>
      <c r="AN262" s="27">
        <f t="shared" ref="AN262:AN263" si="2343">(AM262/12*5*$D262*$G262*$H262*$K262*AN$11)+(AM262/12*4*$E262*$G262*$I262*$K262)+(AM262/12*3*$F262*$G262*$I262*$K262)</f>
        <v>0</v>
      </c>
      <c r="AO262" s="31">
        <v>0</v>
      </c>
      <c r="AP262" s="27">
        <f t="shared" ref="AP262:AP263" si="2344">(AO262/12*5*$D262*$G262*$H262*$L262*AP$11)+(AO262/12*4*$E262*$G262*$I262*$L262)+(AO262/12*3*$F262*$G262*$I262*$L262)</f>
        <v>0</v>
      </c>
      <c r="AQ262" s="27">
        <v>0</v>
      </c>
      <c r="AR262" s="27">
        <f t="shared" ref="AR262:AR263" si="2345">(AQ262/12*5*$D262*$G262*$H262*$L262*AR$11)+(AQ262/12*4*$E262*$G262*$I262*$L262)+(AQ262/12*3*$F262*$G262*$I262*$L262)</f>
        <v>0</v>
      </c>
      <c r="AS262" s="27"/>
      <c r="AT262" s="27">
        <f t="shared" ref="AT262:AT263" si="2346">(AS262/12*5*$D262*$G262*$H262*$L262*AT$11)+(AS262/12*4*$E262*$G262*$I262*$L262)+(AS262/12*3*$F262*$G262*$I262*$L262)</f>
        <v>0</v>
      </c>
      <c r="AU262" s="27">
        <v>0</v>
      </c>
      <c r="AV262" s="27">
        <f t="shared" ref="AV262:AV263" si="2347">(AU262/12*5*$D262*$G262*$H262*$L262*AV$11)+(AU262/12*4*$E262*$G262*$I262*$L262)+(AU262/12*3*$F262*$G262*$I262*$L262)</f>
        <v>0</v>
      </c>
      <c r="AW262" s="27"/>
      <c r="AX262" s="27">
        <f t="shared" ref="AX262:AX263" si="2348">(AW262/12*5*$D262*$G262*$H262*$K262*AX$11)+(AW262/12*4*$E262*$G262*$I262*$K262)+(AW262/12*3*$F262*$G262*$I262*$K262)</f>
        <v>0</v>
      </c>
      <c r="AY262" s="27"/>
      <c r="AZ262" s="27">
        <f t="shared" ref="AZ262:AZ263" si="2349">(AY262/12*5*$D262*$G262*$H262*$K262*AZ$11)+(AY262/12*4*$E262*$G262*$I262*$K262)+(AY262/12*3*$F262*$G262*$I262*$K262)</f>
        <v>0</v>
      </c>
      <c r="BA262" s="27">
        <v>0</v>
      </c>
      <c r="BB262" s="27">
        <f t="shared" ref="BB262:BB263" si="2350">(BA262/12*5*$D262*$G262*$H262*$L262*BB$11)+(BA262/12*4*$E262*$G262*$I262*$L262)+(BA262/12*3*$F262*$G262*$I262*$L262)</f>
        <v>0</v>
      </c>
      <c r="BC262" s="27">
        <v>0</v>
      </c>
      <c r="BD262" s="27">
        <f t="shared" ref="BD262:BD263" si="2351">(BC262/12*5*$D262*$G262*$H262*$K262*BD$11)+(BC262/12*4*$E262*$G262*$I262*$K262)+(BC262/12*3*$F262*$G262*$I262*$K262)</f>
        <v>0</v>
      </c>
      <c r="BE262" s="27">
        <v>0</v>
      </c>
      <c r="BF262" s="27">
        <f t="shared" ref="BF262:BF263" si="2352">(BE262/12*5*$D262*$G262*$H262*$K262*BF$11)+(BE262/12*4*$E262*$G262*$I262*$K262)+(BE262/12*3*$F262*$G262*$I262*$K262)</f>
        <v>0</v>
      </c>
      <c r="BG262" s="27">
        <v>0</v>
      </c>
      <c r="BH262" s="27">
        <f t="shared" ref="BH262:BH263" si="2353">(BG262/12*5*$D262*$G262*$H262*$K262*BH$11)+(BG262/12*4*$E262*$G262*$I262*$K262)+(BG262/12*3*$F262*$G262*$I262*$K262)</f>
        <v>0</v>
      </c>
      <c r="BI262" s="27">
        <v>0</v>
      </c>
      <c r="BJ262" s="27">
        <f t="shared" ref="BJ262:BJ263" si="2354">(BI262/12*5*$D262*$G262*$H262*$L262*BJ$11)+(BI262/12*4*$E262*$G262*$I262*$L262)+(BI262/12*3*$F262*$G262*$I262*$L262)</f>
        <v>0</v>
      </c>
      <c r="BK262" s="27">
        <v>0</v>
      </c>
      <c r="BL262" s="27">
        <f t="shared" ref="BL262:BL263" si="2355">(BK262/12*5*$D262*$G262*$H262*$K262*BL$11)+(BK262/12*4*$E262*$G262*$I262*$K262)+(BK262/12*3*$F262*$G262*$I262*$K262)</f>
        <v>0</v>
      </c>
      <c r="BM262" s="27">
        <v>0</v>
      </c>
      <c r="BN262" s="27">
        <f t="shared" ref="BN262:BN263" si="2356">(BM262/12*5*$D262*$G262*$H262*$K262*BN$11)+(BM262/12*4*$E262*$G262*$I262*$K262)+(BM262/12*3*$F262*$G262*$I262*$K262)</f>
        <v>0</v>
      </c>
      <c r="BO262" s="37">
        <v>0</v>
      </c>
      <c r="BP262" s="27">
        <f t="shared" ref="BP262:BP263" si="2357">(BO262/12*5*$D262*$G262*$H262*$L262*BP$11)+(BO262/12*4*$E262*$G262*$I262*$L262)+(BO262/12*3*$F262*$G262*$I262*$L262)</f>
        <v>0</v>
      </c>
      <c r="BQ262" s="27">
        <v>0</v>
      </c>
      <c r="BR262" s="27">
        <f t="shared" ref="BR262:BR263" si="2358">(BQ262/12*5*$D262*$G262*$H262*$L262*BR$11)+(BQ262/12*4*$E262*$G262*$I262*$L262)+(BQ262/12*3*$F262*$G262*$I262*$L262)</f>
        <v>0</v>
      </c>
      <c r="BS262" s="27">
        <v>0</v>
      </c>
      <c r="BT262" s="27">
        <f t="shared" ref="BT262:BT263" si="2359">(BS262/12*5*$D262*$G262*$H262*$K262*BT$11)+(BS262/12*4*$E262*$G262*$I262*$K262)+(BS262/12*3*$F262*$G262*$I262*$K262)</f>
        <v>0</v>
      </c>
      <c r="BU262" s="27">
        <v>0</v>
      </c>
      <c r="BV262" s="27">
        <f t="shared" ref="BV262:BV263" si="2360">(BU262/12*5*$D262*$G262*$H262*$K262*BV$11)+(BU262/12*4*$E262*$G262*$I262*$K262)+(BU262/12*3*$F262*$G262*$I262*$K262)</f>
        <v>0</v>
      </c>
      <c r="BW262" s="27">
        <v>0</v>
      </c>
      <c r="BX262" s="27">
        <f t="shared" ref="BX262:BX263" si="2361">(BW262/12*5*$D262*$G262*$H262*$L262*BX$11)+(BW262/12*4*$E262*$G262*$I262*$L262)+(BW262/12*3*$F262*$G262*$I262*$L262)</f>
        <v>0</v>
      </c>
      <c r="BY262" s="27"/>
      <c r="BZ262" s="27">
        <f t="shared" ref="BZ262:BZ263" si="2362">(BY262/12*5*$D262*$G262*$H262*$L262*BZ$11)+(BY262/12*4*$E262*$G262*$I262*$L262)+(BY262/12*3*$F262*$G262*$I262*$L262)</f>
        <v>0</v>
      </c>
      <c r="CA262" s="27">
        <v>0</v>
      </c>
      <c r="CB262" s="27">
        <f t="shared" ref="CB262:CB263" si="2363">(CA262/12*5*$D262*$G262*$H262*$K262*CB$11)+(CA262/12*4*$E262*$G262*$I262*$K262)+(CA262/12*3*$F262*$G262*$I262*$K262)</f>
        <v>0</v>
      </c>
      <c r="CC262" s="27"/>
      <c r="CD262" s="27">
        <f t="shared" ref="CD262:CD263" si="2364">(CC262/12*5*$D262*$G262*$H262*$L262*CD$11)+(CC262/12*4*$E262*$G262*$I262*$L262)+(CC262/12*3*$F262*$G262*$I262*$L262)</f>
        <v>0</v>
      </c>
      <c r="CE262" s="27">
        <v>0</v>
      </c>
      <c r="CF262" s="27">
        <f t="shared" ref="CF262:CF263" si="2365">(CE262/12*5*$D262*$G262*$H262*$K262*CF$11)+(CE262/12*4*$E262*$G262*$I262*$K262)+(CE262/12*3*$F262*$G262*$I262*$K262)</f>
        <v>0</v>
      </c>
      <c r="CG262" s="27"/>
      <c r="CH262" s="27">
        <f t="shared" ref="CH262:CH263" si="2366">(CG262/12*5*$D262*$G262*$H262*$K262*CH$11)+(CG262/12*4*$E262*$G262*$I262*$K262)+(CG262/12*3*$F262*$G262*$I262*$K262)</f>
        <v>0</v>
      </c>
      <c r="CI262" s="27"/>
      <c r="CJ262" s="27">
        <f t="shared" ref="CJ262:CJ263" si="2367">(CI262/12*5*$D262*$G262*$H262*$K262*CJ$11)+(CI262/12*4*$E262*$G262*$I262*$K262)+(CI262/12*3*$F262*$G262*$I262*$K262)</f>
        <v>0</v>
      </c>
      <c r="CK262" s="27"/>
      <c r="CL262" s="27">
        <f t="shared" ref="CL262:CL263" si="2368">(CK262/12*5*$D262*$G262*$H262*$K262*CL$11)+(CK262/12*4*$E262*$G262*$I262*$K262)+(CK262/12*3*$F262*$G262*$I262*$K262)</f>
        <v>0</v>
      </c>
      <c r="CM262" s="27"/>
      <c r="CN262" s="27">
        <f t="shared" ref="CN262:CN263" si="2369">(CM262/12*5*$D262*$G262*$H262*$L262*CN$11)+(CM262/12*4*$E262*$G262*$I262*$L262)+(CM262/12*3*$F262*$G262*$I262*$L262)</f>
        <v>0</v>
      </c>
      <c r="CO262" s="27"/>
      <c r="CP262" s="27">
        <f t="shared" ref="CP262:CP263" si="2370">(CO262/12*5*$D262*$G262*$H262*$L262*CP$11)+(CO262/12*4*$E262*$G262*$I262*$L262)+(CO262/12*3*$F262*$G262*$I262*$L262)</f>
        <v>0</v>
      </c>
      <c r="CQ262" s="32"/>
      <c r="CR262" s="27">
        <f t="shared" ref="CR262:CR263" si="2371">(CQ262/12*5*$D262*$G262*$H262*$K262*CR$11)+(CQ262/12*4*$E262*$G262*$I262*$K262)+(CQ262/12*3*$F262*$G262*$I262*$K262)</f>
        <v>0</v>
      </c>
      <c r="CS262" s="27"/>
      <c r="CT262" s="27">
        <f t="shared" ref="CT262:CT263" si="2372">(CS262/12*5*$D262*$G262*$H262*$L262*CT$11)+(CS262/12*4*$E262*$G262*$I262*$L262)+(CS262/12*3*$F262*$G262*$I262*$L262)</f>
        <v>0</v>
      </c>
      <c r="CU262" s="27"/>
      <c r="CV262" s="27">
        <f t="shared" ref="CV262:CV263" si="2373">(CU262/12*5*$D262*$G262*$H262*$L262*CV$11)+(CU262/12*4*$E262*$G262*$I262*$L262)+(CU262/12*3*$F262*$G262*$I262*$L262)</f>
        <v>0</v>
      </c>
      <c r="CW262" s="27"/>
      <c r="CX262" s="27">
        <f t="shared" ref="CX262:CX263" si="2374">(CW262/12*5*$D262*$G262*$H262*$L262*CX$11)+(CW262/12*4*$E262*$G262*$I262*$L262)+(CW262/12*3*$F262*$G262*$I262*$L262)</f>
        <v>0</v>
      </c>
      <c r="CY262" s="27"/>
      <c r="CZ262" s="27">
        <f t="shared" ref="CZ262:CZ263" si="2375">(CY262/12*5*$D262*$G262*$H262*$L262*CZ$11)+(CY262/12*4*$E262*$G262*$I262*$L262)+(CY262/12*3*$F262*$G262*$I262*$L262)</f>
        <v>0</v>
      </c>
      <c r="DA262" s="27"/>
      <c r="DB262" s="27">
        <f t="shared" ref="DB262:DB263" si="2376">(DA262/12*5*$D262*$G262*$H262*$L262*DB$11)+(DA262/12*4*$E262*$G262*$I262*$L262)+(DA262/12*3*$F262*$G262*$I262*$L262)</f>
        <v>0</v>
      </c>
      <c r="DC262" s="27"/>
      <c r="DD262" s="27">
        <f t="shared" ref="DD262:DD263" si="2377">(DC262/12*5*$D262*$G262*$H262*$K262*DD$11)+(DC262/12*4*$E262*$G262*$I262*$K262)+(DC262/12*3*$F262*$G262*$I262*$K262)</f>
        <v>0</v>
      </c>
      <c r="DE262" s="27"/>
      <c r="DF262" s="27">
        <f t="shared" ref="DF262:DF263" si="2378">(DE262/12*5*$D262*$G262*$H262*$K262*DF$11)+(DE262/12*4*$E262*$G262*$I262*$K262)+(DE262/12*3*$F262*$G262*$I262*$K262)</f>
        <v>0</v>
      </c>
      <c r="DG262" s="27"/>
      <c r="DH262" s="27">
        <f t="shared" ref="DH262:DH263" si="2379">(DG262/12*5*$D262*$G262*$H262*$L262*DH$11)+(DG262/12*4*$E262*$G262*$I262*$L262)+(DG262/12*3*$F262*$G262*$I262*$L262)</f>
        <v>0</v>
      </c>
      <c r="DI262" s="27"/>
      <c r="DJ262" s="27">
        <f t="shared" ref="DJ262:DJ263" si="2380">(DI262/12*5*$D262*$G262*$H262*$L262*DJ$11)+(DI262/12*4*$E262*$G262*$I262*$L262)+(DI262/12*3*$F262*$G262*$I262*$L262)</f>
        <v>0</v>
      </c>
      <c r="DK262" s="27"/>
      <c r="DL262" s="27">
        <f t="shared" ref="DL262:DL263" si="2381">(DK262/12*5*$D262*$G262*$H262*$M262*DL$11)+(DK262/12*4*$E262*$G262*$I262*$M262)+(DK262/12*3*$F262*$G262*$I262*$M262)</f>
        <v>0</v>
      </c>
      <c r="DM262" s="27"/>
      <c r="DN262" s="27">
        <f t="shared" ref="DN262:DN263" si="2382">(DM262/12*5*$D262*$G262*$H262*$N262*DN$11)+(DM262/12*4*$E262*$G262*$I262*$N262)+(DM262/12*3*$F262*$G262*$I262*$N262)</f>
        <v>0</v>
      </c>
      <c r="DO262" s="27"/>
      <c r="DP262" s="27">
        <f t="shared" si="1826"/>
        <v>0</v>
      </c>
      <c r="DQ262" s="27">
        <f t="shared" si="2329"/>
        <v>85</v>
      </c>
      <c r="DR262" s="27">
        <f t="shared" si="2329"/>
        <v>11729699.506583333</v>
      </c>
      <c r="DS262" s="38">
        <f>(DQ262*I262)</f>
        <v>76.5</v>
      </c>
      <c r="DT262" s="67">
        <f t="shared" si="1829"/>
        <v>0.9</v>
      </c>
    </row>
    <row r="263" spans="1:124" ht="15.75" customHeight="1" x14ac:dyDescent="0.25">
      <c r="A263" s="77">
        <v>1</v>
      </c>
      <c r="B263" s="35">
        <v>221</v>
      </c>
      <c r="C263" s="23" t="s">
        <v>388</v>
      </c>
      <c r="D263" s="79">
        <f t="shared" si="1831"/>
        <v>19063</v>
      </c>
      <c r="E263" s="80">
        <v>18530</v>
      </c>
      <c r="F263" s="80">
        <v>18715</v>
      </c>
      <c r="G263" s="36">
        <v>4.46</v>
      </c>
      <c r="H263" s="25">
        <v>1</v>
      </c>
      <c r="I263" s="25">
        <v>1</v>
      </c>
      <c r="J263" s="26"/>
      <c r="K263" s="24">
        <v>1.4</v>
      </c>
      <c r="L263" s="24">
        <v>1.68</v>
      </c>
      <c r="M263" s="24">
        <v>2.23</v>
      </c>
      <c r="N263" s="24">
        <v>2.57</v>
      </c>
      <c r="O263" s="27">
        <v>43</v>
      </c>
      <c r="P263" s="27">
        <f t="shared" si="2331"/>
        <v>5068528.2091499995</v>
      </c>
      <c r="Q263" s="27">
        <v>290</v>
      </c>
      <c r="R263" s="27">
        <f t="shared" si="2332"/>
        <v>34183097.2245</v>
      </c>
      <c r="S263" s="27"/>
      <c r="T263" s="27">
        <f t="shared" si="2333"/>
        <v>0</v>
      </c>
      <c r="U263" s="27"/>
      <c r="V263" s="27">
        <f t="shared" si="2334"/>
        <v>0</v>
      </c>
      <c r="W263" s="27"/>
      <c r="X263" s="27">
        <f t="shared" si="2335"/>
        <v>0</v>
      </c>
      <c r="Y263" s="27">
        <v>10</v>
      </c>
      <c r="Z263" s="27">
        <f t="shared" si="2336"/>
        <v>1178727.4905000001</v>
      </c>
      <c r="AA263" s="27"/>
      <c r="AB263" s="27">
        <f t="shared" si="2337"/>
        <v>0</v>
      </c>
      <c r="AC263" s="27"/>
      <c r="AD263" s="27">
        <f t="shared" si="2338"/>
        <v>0</v>
      </c>
      <c r="AE263" s="27">
        <v>0</v>
      </c>
      <c r="AF263" s="27">
        <f t="shared" si="2339"/>
        <v>0</v>
      </c>
      <c r="AG263" s="27">
        <v>0</v>
      </c>
      <c r="AH263" s="27">
        <f t="shared" si="2340"/>
        <v>0</v>
      </c>
      <c r="AI263" s="27"/>
      <c r="AJ263" s="27">
        <f t="shared" si="2341"/>
        <v>0</v>
      </c>
      <c r="AK263" s="27"/>
      <c r="AL263" s="27">
        <f t="shared" si="2342"/>
        <v>0</v>
      </c>
      <c r="AM263" s="30">
        <v>0</v>
      </c>
      <c r="AN263" s="27">
        <f t="shared" si="2343"/>
        <v>0</v>
      </c>
      <c r="AO263" s="31">
        <v>0</v>
      </c>
      <c r="AP263" s="27">
        <f t="shared" si="2344"/>
        <v>0</v>
      </c>
      <c r="AQ263" s="27"/>
      <c r="AR263" s="27">
        <f t="shared" si="2345"/>
        <v>0</v>
      </c>
      <c r="AS263" s="27">
        <v>2</v>
      </c>
      <c r="AT263" s="27">
        <f t="shared" si="2346"/>
        <v>283608.77395199996</v>
      </c>
      <c r="AU263" s="27"/>
      <c r="AV263" s="27">
        <f t="shared" si="2347"/>
        <v>0</v>
      </c>
      <c r="AW263" s="27"/>
      <c r="AX263" s="27">
        <f t="shared" si="2348"/>
        <v>0</v>
      </c>
      <c r="AY263" s="27"/>
      <c r="AZ263" s="27">
        <f t="shared" si="2349"/>
        <v>0</v>
      </c>
      <c r="BA263" s="27"/>
      <c r="BB263" s="27">
        <f t="shared" si="2350"/>
        <v>0</v>
      </c>
      <c r="BC263" s="27"/>
      <c r="BD263" s="27">
        <f t="shared" si="2351"/>
        <v>0</v>
      </c>
      <c r="BE263" s="27"/>
      <c r="BF263" s="27">
        <f t="shared" si="2352"/>
        <v>0</v>
      </c>
      <c r="BG263" s="27"/>
      <c r="BH263" s="27">
        <f t="shared" si="2353"/>
        <v>0</v>
      </c>
      <c r="BI263" s="27"/>
      <c r="BJ263" s="27">
        <f t="shared" si="2354"/>
        <v>0</v>
      </c>
      <c r="BK263" s="27">
        <v>0</v>
      </c>
      <c r="BL263" s="27">
        <f t="shared" si="2355"/>
        <v>0</v>
      </c>
      <c r="BM263" s="27"/>
      <c r="BN263" s="27">
        <f t="shared" si="2356"/>
        <v>0</v>
      </c>
      <c r="BO263" s="37"/>
      <c r="BP263" s="27">
        <f t="shared" si="2357"/>
        <v>0</v>
      </c>
      <c r="BQ263" s="27"/>
      <c r="BR263" s="27">
        <f t="shared" si="2358"/>
        <v>0</v>
      </c>
      <c r="BS263" s="27"/>
      <c r="BT263" s="27">
        <f t="shared" si="2359"/>
        <v>0</v>
      </c>
      <c r="BU263" s="27"/>
      <c r="BV263" s="27">
        <f t="shared" si="2360"/>
        <v>0</v>
      </c>
      <c r="BW263" s="27"/>
      <c r="BX263" s="27">
        <f t="shared" si="2361"/>
        <v>0</v>
      </c>
      <c r="BY263" s="27"/>
      <c r="BZ263" s="27">
        <f t="shared" si="2362"/>
        <v>0</v>
      </c>
      <c r="CA263" s="27"/>
      <c r="CB263" s="27">
        <f t="shared" si="2363"/>
        <v>0</v>
      </c>
      <c r="CC263" s="27"/>
      <c r="CD263" s="27">
        <f t="shared" si="2364"/>
        <v>0</v>
      </c>
      <c r="CE263" s="27"/>
      <c r="CF263" s="27">
        <f t="shared" si="2365"/>
        <v>0</v>
      </c>
      <c r="CG263" s="27"/>
      <c r="CH263" s="27">
        <f t="shared" si="2366"/>
        <v>0</v>
      </c>
      <c r="CI263" s="27"/>
      <c r="CJ263" s="27">
        <f t="shared" si="2367"/>
        <v>0</v>
      </c>
      <c r="CK263" s="27"/>
      <c r="CL263" s="27">
        <f t="shared" si="2368"/>
        <v>0</v>
      </c>
      <c r="CM263" s="27"/>
      <c r="CN263" s="27">
        <f t="shared" si="2369"/>
        <v>0</v>
      </c>
      <c r="CO263" s="27"/>
      <c r="CP263" s="27">
        <f t="shared" si="2370"/>
        <v>0</v>
      </c>
      <c r="CQ263" s="32"/>
      <c r="CR263" s="27">
        <f t="shared" si="2371"/>
        <v>0</v>
      </c>
      <c r="CS263" s="27"/>
      <c r="CT263" s="27">
        <f t="shared" si="2372"/>
        <v>0</v>
      </c>
      <c r="CU263" s="27"/>
      <c r="CV263" s="27">
        <f t="shared" si="2373"/>
        <v>0</v>
      </c>
      <c r="CW263" s="27"/>
      <c r="CX263" s="27">
        <f t="shared" si="2374"/>
        <v>0</v>
      </c>
      <c r="CY263" s="27"/>
      <c r="CZ263" s="27">
        <f t="shared" si="2375"/>
        <v>0</v>
      </c>
      <c r="DA263" s="27"/>
      <c r="DB263" s="27">
        <f t="shared" si="2376"/>
        <v>0</v>
      </c>
      <c r="DC263" s="27"/>
      <c r="DD263" s="27">
        <f t="shared" si="2377"/>
        <v>0</v>
      </c>
      <c r="DE263" s="27"/>
      <c r="DF263" s="27">
        <f t="shared" si="2378"/>
        <v>0</v>
      </c>
      <c r="DG263" s="27"/>
      <c r="DH263" s="27">
        <f t="shared" si="2379"/>
        <v>0</v>
      </c>
      <c r="DI263" s="27"/>
      <c r="DJ263" s="27">
        <f t="shared" si="2380"/>
        <v>0</v>
      </c>
      <c r="DK263" s="27"/>
      <c r="DL263" s="27">
        <f t="shared" si="2381"/>
        <v>0</v>
      </c>
      <c r="DM263" s="27"/>
      <c r="DN263" s="27">
        <f t="shared" si="2382"/>
        <v>0</v>
      </c>
      <c r="DO263" s="27"/>
      <c r="DP263" s="27">
        <f t="shared" si="1826"/>
        <v>0</v>
      </c>
      <c r="DQ263" s="27">
        <f t="shared" si="2329"/>
        <v>345</v>
      </c>
      <c r="DR263" s="27">
        <f t="shared" si="2329"/>
        <v>40713961.698102005</v>
      </c>
      <c r="DS263" s="38">
        <f t="shared" ref="DS263:DS268" si="2383">ROUND(DQ263*I263,0)</f>
        <v>345</v>
      </c>
      <c r="DT263" s="67">
        <f t="shared" si="1829"/>
        <v>1</v>
      </c>
    </row>
    <row r="264" spans="1:124" ht="30" customHeight="1" x14ac:dyDescent="0.25">
      <c r="A264" s="77"/>
      <c r="B264" s="35">
        <v>222</v>
      </c>
      <c r="C264" s="23" t="s">
        <v>389</v>
      </c>
      <c r="D264" s="79">
        <f t="shared" si="1831"/>
        <v>19063</v>
      </c>
      <c r="E264" s="80">
        <v>18530</v>
      </c>
      <c r="F264" s="80">
        <v>18715</v>
      </c>
      <c r="G264" s="36">
        <v>0.79</v>
      </c>
      <c r="H264" s="25">
        <v>1</v>
      </c>
      <c r="I264" s="25">
        <v>1</v>
      </c>
      <c r="J264" s="26"/>
      <c r="K264" s="24">
        <v>1.4</v>
      </c>
      <c r="L264" s="24">
        <v>1.68</v>
      </c>
      <c r="M264" s="24">
        <v>2.23</v>
      </c>
      <c r="N264" s="24">
        <v>2.57</v>
      </c>
      <c r="O264" s="27">
        <v>158</v>
      </c>
      <c r="P264" s="27">
        <f t="shared" ref="P264:P266" si="2384">(O264/12*5*$D264*$G264*$H264*$K264*P$11)+(O264/12*4*$E264*$G264*$I264*$K264*P$12)+(O264/12*3*$F264*$G264*$I264*$K264*P$12)</f>
        <v>3488547.4765166668</v>
      </c>
      <c r="Q264" s="27">
        <v>117</v>
      </c>
      <c r="R264" s="27">
        <f t="shared" ref="R264:R266" si="2385">(Q264/12*5*$D264*$G264*$H264*$K264*R$11)+(Q264/12*4*$E264*$G264*$I264*$K264*R$12)+(Q264/12*3*$F264*$G264*$I264*$K264*R$12)</f>
        <v>2583291.485775</v>
      </c>
      <c r="S264" s="27">
        <v>0</v>
      </c>
      <c r="T264" s="27">
        <f t="shared" ref="T264:T266" si="2386">(S264/12*5*$D264*$G264*$H264*$K264*T$11)+(S264/12*4*$E264*$G264*$I264*$K264*T$12)+(S264/12*3*$F264*$G264*$I264*$K264*T$12)</f>
        <v>0</v>
      </c>
      <c r="U264" s="27"/>
      <c r="V264" s="27">
        <f t="shared" ref="V264:V266" si="2387">(U264/12*5*$D264*$G264*$H264*$K264*V$11)+(U264/12*4*$E264*$G264*$I264*$K264*V$12)+(U264/12*3*$F264*$G264*$I264*$K264*V$12)</f>
        <v>0</v>
      </c>
      <c r="W264" s="27"/>
      <c r="X264" s="27">
        <f t="shared" ref="X264:X266" si="2388">(W264/12*5*$D264*$G264*$H264*$K264*X$11)+(W264/12*4*$E264*$G264*$I264*$K264*X$12)+(W264/12*3*$F264*$G264*$I264*$K264*X$12)</f>
        <v>0</v>
      </c>
      <c r="Y264" s="27">
        <v>9</v>
      </c>
      <c r="Z264" s="27">
        <f t="shared" ref="Z264:Z266" si="2389">(Y264/12*5*$D264*$G264*$H264*$K264*Z$11)+(Y264/12*4*$E264*$G264*$I264*$K264*Z$12)+(Y264/12*3*$F264*$G264*$I264*$K264*Z$12)</f>
        <v>198714.72967500001</v>
      </c>
      <c r="AA264" s="27"/>
      <c r="AB264" s="27">
        <f t="shared" ref="AB264:AB266" si="2390">(AA264/12*5*$D264*$G264*$H264*$K264*AB$11)+(AA264/12*4*$E264*$G264*$I264*$K264*AB$12)+(AA264/12*3*$F264*$G264*$I264*$K264*AB$12)</f>
        <v>0</v>
      </c>
      <c r="AC264" s="27">
        <v>0</v>
      </c>
      <c r="AD264" s="27">
        <f t="shared" ref="AD264:AD266" si="2391">(AC264/12*5*$D264*$G264*$H264*$K264*AD$11)+(AC264/12*4*$E264*$G264*$I264*$K264*AD$12)+(AC264/12*3*$F264*$G264*$I264*$K264*AD$12)</f>
        <v>0</v>
      </c>
      <c r="AE264" s="27">
        <v>0</v>
      </c>
      <c r="AF264" s="27">
        <f t="shared" ref="AF264:AF266" si="2392">(AE264/12*5*$D264*$G264*$H264*$K264*AF$11)+(AE264/12*4*$E264*$G264*$I264*$K264*AF$12)+(AE264/12*3*$F264*$G264*$I264*$K264*AF$12)</f>
        <v>0</v>
      </c>
      <c r="AG264" s="27">
        <v>45</v>
      </c>
      <c r="AH264" s="27">
        <f t="shared" ref="AH264:AH266" si="2393">(AG264/12*5*$D264*$G264*$H264*$K264*AH$11)+(AG264/12*4*$E264*$G264*$I264*$K264*AH$12)+(AG264/12*3*$F264*$G264*$I264*$K264*AH$12)</f>
        <v>993573.64837499999</v>
      </c>
      <c r="AI264" s="27"/>
      <c r="AJ264" s="27">
        <f t="shared" ref="AJ264:AJ266" si="2394">(AI264/12*5*$D264*$G264*$H264*$K264*AJ$11)+(AI264/12*4*$E264*$G264*$I264*$K264*AJ$12)+(AI264/12*3*$F264*$G264*$I264*$K264*AJ$12)</f>
        <v>0</v>
      </c>
      <c r="AK264" s="27"/>
      <c r="AL264" s="27">
        <f t="shared" ref="AL264:AL266" si="2395">(AK264/12*5*$D264*$G264*$H264*$K264*AL$11)+(AK264/12*4*$E264*$G264*$I264*$K264*AL$12)+(AK264/12*3*$F264*$G264*$I264*$K264*AL$12)</f>
        <v>0</v>
      </c>
      <c r="AM264" s="44">
        <v>22</v>
      </c>
      <c r="AN264" s="27">
        <f t="shared" ref="AN264:AN266" si="2396">(AM264/12*5*$D264*$G264*$H264*$K264*AN$11)+(AM264/12*4*$E264*$G264*$I264*$K264*AN$12)+(AM264/12*3*$F264*$G264*$I264*$K264*AN$12)</f>
        <v>482848.11125833332</v>
      </c>
      <c r="AO264" s="31">
        <v>67</v>
      </c>
      <c r="AP264" s="27">
        <f t="shared" ref="AP264:AP266" si="2397">(AO264/12*5*$D264*$G264*$H264*$L264*AP$11)+(AO264/12*4*$E264*$G264*$I264*$L264*AP$12)+(AO264/12*3*$F264*$G264*$I264*$L264*AP$12)</f>
        <v>1709921.879092</v>
      </c>
      <c r="AQ264" s="27">
        <v>0</v>
      </c>
      <c r="AR264" s="27">
        <f t="shared" ref="AR264:AR266" si="2398">(AQ264/12*5*$D264*$G264*$H264*$L264*AR$11)+(AQ264/12*4*$E264*$G264*$I264*$L264*AR$12)+(AQ264/12*3*$F264*$G264*$I264*$L264*AR$12)</f>
        <v>0</v>
      </c>
      <c r="AS264" s="27">
        <v>134</v>
      </c>
      <c r="AT264" s="27">
        <f t="shared" ref="AT264:AT266" si="2399">(AS264/12*5*$D264*$G264*$H264*$L264*AT$11)+(AS264/12*4*$E264*$G264*$I264*$L264*AT$12)+(AS264/12*3*$F264*$G264*$I264*$L264*AT$13)</f>
        <v>3419843.7581839999</v>
      </c>
      <c r="AU264" s="27">
        <v>0</v>
      </c>
      <c r="AV264" s="27">
        <f t="shared" ref="AV264:AV266" si="2400">(AU264/12*5*$D264*$G264*$H264*$L264*AV$11)+(AU264/12*4*$E264*$G264*$I264*$L264*AV$12)+(AU264/12*3*$F264*$G264*$I264*$L264*AV$12)</f>
        <v>0</v>
      </c>
      <c r="AW264" s="27"/>
      <c r="AX264" s="27">
        <f t="shared" ref="AX264:AX266" si="2401">(AW264/12*5*$D264*$G264*$H264*$K264*AX$11)+(AW264/12*4*$E264*$G264*$I264*$K264*AX$12)+(AW264/12*3*$F264*$G264*$I264*$K264*AX$12)</f>
        <v>0</v>
      </c>
      <c r="AY264" s="27"/>
      <c r="AZ264" s="27">
        <f t="shared" ref="AZ264:AZ266" si="2402">(AY264/12*5*$D264*$G264*$H264*$K264*AZ$11)+(AY264/12*4*$E264*$G264*$I264*$K264*AZ$12)+(AY264/12*3*$F264*$G264*$I264*$K264*AZ$12)</f>
        <v>0</v>
      </c>
      <c r="BA264" s="27">
        <v>0</v>
      </c>
      <c r="BB264" s="27">
        <f t="shared" ref="BB264:BB266" si="2403">(BA264/12*5*$D264*$G264*$H264*$L264*BB$11)+(BA264/12*4*$E264*$G264*$I264*$L264*BB$12)+(BA264/12*3*$F264*$G264*$I264*$L264*BB$12)</f>
        <v>0</v>
      </c>
      <c r="BC264" s="27">
        <v>0</v>
      </c>
      <c r="BD264" s="27">
        <f t="shared" ref="BD264:BD266" si="2404">(BC264/12*5*$D264*$G264*$H264*$K264*BD$11)+(BC264/12*4*$E264*$G264*$I264*$K264*BD$12)+(BC264/12*3*$F264*$G264*$I264*$K264*BD$12)</f>
        <v>0</v>
      </c>
      <c r="BE264" s="27">
        <v>0</v>
      </c>
      <c r="BF264" s="27">
        <f t="shared" ref="BF264:BF266" si="2405">(BE264/12*5*$D264*$G264*$H264*$K264*BF$11)+(BE264/12*4*$E264*$G264*$I264*$K264*BF$12)+(BE264/12*3*$F264*$G264*$I264*$K264*BF$12)</f>
        <v>0</v>
      </c>
      <c r="BG264" s="27">
        <v>0</v>
      </c>
      <c r="BH264" s="27">
        <f t="shared" ref="BH264:BH266" si="2406">(BG264/12*5*$D264*$G264*$H264*$K264*BH$11)+(BG264/12*4*$E264*$G264*$I264*$K264*BH$12)+(BG264/12*3*$F264*$G264*$I264*$K264*BH$12)</f>
        <v>0</v>
      </c>
      <c r="BI264" s="27">
        <v>0</v>
      </c>
      <c r="BJ264" s="27">
        <f t="shared" ref="BJ264:BJ266" si="2407">(BI264/12*5*$D264*$G264*$H264*$L264*BJ$11)+(BI264/12*4*$E264*$G264*$I264*$L264*BJ$12)+(BI264/12*3*$F264*$G264*$I264*$L264*BJ$12)</f>
        <v>0</v>
      </c>
      <c r="BK264" s="27"/>
      <c r="BL264" s="27">
        <f t="shared" ref="BL264:BL266" si="2408">(BK264/12*5*$D264*$G264*$H264*$K264*BL$11)+(BK264/12*4*$E264*$G264*$I264*$K264*BL$12)+(BK264/12*3*$F264*$G264*$I264*$K264*BL$12)</f>
        <v>0</v>
      </c>
      <c r="BM264" s="27"/>
      <c r="BN264" s="27">
        <f t="shared" ref="BN264:BN265" si="2409">(BM264/12*5*$D264*$G264*$H264*$K264*BN$11)+(BM264/12*4*$E264*$G264*$I264*$K264*BN$12)+(BM264/12*3*$F264*$G264*$I264*$K264*BN$12)</f>
        <v>0</v>
      </c>
      <c r="BO264" s="37"/>
      <c r="BP264" s="27">
        <f t="shared" ref="BP264:BP266" si="2410">(BO264/12*5*$D264*$G264*$H264*$L264*BP$11)+(BO264/12*4*$E264*$G264*$I264*$L264*BP$12)+(BO264/12*3*$F264*$G264*$I264*$L264*BP$12)</f>
        <v>0</v>
      </c>
      <c r="BQ264" s="27">
        <v>0</v>
      </c>
      <c r="BR264" s="27">
        <f t="shared" ref="BR264:BR266" si="2411">(BQ264/12*5*$D264*$G264*$H264*$L264*BR$11)+(BQ264/12*4*$E264*$G264*$I264*$L264*BR$12)+(BQ264/12*3*$F264*$G264*$I264*$L264*BR$12)</f>
        <v>0</v>
      </c>
      <c r="BS264" s="27">
        <v>0</v>
      </c>
      <c r="BT264" s="27">
        <f t="shared" ref="BT264:BT266" si="2412">(BS264/12*5*$D264*$G264*$H264*$K264*BT$11)+(BS264/12*4*$E264*$G264*$I264*$K264*BT$12)+(BS264/12*3*$F264*$G264*$I264*$K264*BT$12)</f>
        <v>0</v>
      </c>
      <c r="BU264" s="27">
        <v>0</v>
      </c>
      <c r="BV264" s="27">
        <f t="shared" ref="BV264:BV266" si="2413">(BU264/12*5*$D264*$G264*$H264*$K264*BV$11)+(BU264/12*4*$E264*$G264*$I264*$K264*BV$12)+(BU264/12*3*$F264*$G264*$I264*$K264*BV$12)</f>
        <v>0</v>
      </c>
      <c r="BW264" s="27">
        <v>0</v>
      </c>
      <c r="BX264" s="27">
        <f t="shared" ref="BX264:BX266" si="2414">(BW264/12*5*$D264*$G264*$H264*$L264*BX$11)+(BW264/12*4*$E264*$G264*$I264*$L264*BX$12)+(BW264/12*3*$F264*$G264*$I264*$L264*BX$12)</f>
        <v>0</v>
      </c>
      <c r="BY264" s="27"/>
      <c r="BZ264" s="27">
        <f t="shared" ref="BZ264:BZ266" si="2415">(BY264/12*5*$D264*$G264*$H264*$L264*BZ$11)+(BY264/12*4*$E264*$G264*$I264*$L264*BZ$12)+(BY264/12*3*$F264*$G264*$I264*$L264*BZ$12)</f>
        <v>0</v>
      </c>
      <c r="CA264" s="27">
        <v>0</v>
      </c>
      <c r="CB264" s="27">
        <f t="shared" ref="CB264:CB266" si="2416">(CA264/12*5*$D264*$G264*$H264*$K264*CB$11)+(CA264/12*4*$E264*$G264*$I264*$K264*CB$12)+(CA264/12*3*$F264*$G264*$I264*$K264*CB$12)</f>
        <v>0</v>
      </c>
      <c r="CC264" s="27">
        <v>7</v>
      </c>
      <c r="CD264" s="27">
        <f t="shared" ref="CD264:CD266" si="2417">(CC264/12*5*$D264*$G264*$H264*$L264*CD$11)+(CC264/12*4*$E264*$G264*$I264*$L264*CD$12)+(CC264/12*3*$F264*$G264*$I264*$L264*CD$12)</f>
        <v>158926.07276000001</v>
      </c>
      <c r="CE264" s="27">
        <v>0</v>
      </c>
      <c r="CF264" s="27">
        <f t="shared" ref="CF264:CF266" si="2418">(CE264/12*5*$D264*$G264*$H264*$K264*CF$11)+(CE264/12*4*$E264*$G264*$I264*$K264*CF$12)+(CE264/12*3*$F264*$G264*$I264*$K264*CF$12)</f>
        <v>0</v>
      </c>
      <c r="CG264" s="27"/>
      <c r="CH264" s="27">
        <f t="shared" ref="CH264:CH266" si="2419">(CG264/12*5*$D264*$G264*$H264*$K264*CH$11)+(CG264/12*4*$E264*$G264*$I264*$K264*CH$12)+(CG264/12*3*$F264*$G264*$I264*$K264*CH$12)</f>
        <v>0</v>
      </c>
      <c r="CI264" s="27"/>
      <c r="CJ264" s="27">
        <f t="shared" ref="CJ264:CJ266" si="2420">(CI264/12*5*$D264*$G264*$H264*$K264*CJ$11)+(CI264/12*4*$E264*$G264*$I264*$K264*CJ$12)+(CI264/12*3*$F264*$G264*$I264*$K264*CJ$12)</f>
        <v>0</v>
      </c>
      <c r="CK264" s="27">
        <v>7</v>
      </c>
      <c r="CL264" s="27">
        <f t="shared" ref="CL264:CL266" si="2421">(CK264/12*5*$D264*$G264*$H264*$K264*CL$11)+(CK264/12*4*$E264*$G264*$I264*$K264*CL$12)+(CK264/12*3*$F264*$G264*$I264*$K264*CL$12)</f>
        <v>144809.01318333336</v>
      </c>
      <c r="CM264" s="27">
        <v>66</v>
      </c>
      <c r="CN264" s="27">
        <f t="shared" ref="CN264:CN266" si="2422">(CM264/12*5*$D264*$G264*$H264*$L264*CN$11)+(CM264/12*4*$E264*$G264*$I264*$L264*CN$12)+(CM264/12*3*$F264*$G264*$I264*$L264*CN$12)</f>
        <v>1669789.6681620001</v>
      </c>
      <c r="CO264" s="27">
        <v>31</v>
      </c>
      <c r="CP264" s="27">
        <f t="shared" ref="CP264:CP266" si="2423">(CO264/12*5*$D264*$G264*$H264*$L264*CP$11)+(CO264/12*4*$E264*$G264*$I264*$L264*CP$12)+(CO264/12*3*$F264*$G264*$I264*$L264*CP$12)</f>
        <v>901637.74787100009</v>
      </c>
      <c r="CQ264" s="32">
        <v>3</v>
      </c>
      <c r="CR264" s="27">
        <f t="shared" ref="CR264:CR266" si="2424">(CQ264/12*5*$D264*$G264*$H264*$K264*CR$11)+(CQ264/12*4*$E264*$G264*$I264*$K264*CR$12)+(CQ264/12*3*$F264*$G264*$I264*$K264*CR$12)</f>
        <v>70481.343099999998</v>
      </c>
      <c r="CS264" s="27">
        <v>7</v>
      </c>
      <c r="CT264" s="27">
        <f t="shared" ref="CT264:CT266" si="2425">(CS264/12*5*$D264*$G264*$H264*$L264*CT$11)+(CS264/12*4*$E264*$G264*$I264*$L264*CT$12)+(CS264/12*3*$F264*$G264*$I264*$L264*CT$12)</f>
        <v>198990.90727600001</v>
      </c>
      <c r="CU264" s="27"/>
      <c r="CV264" s="27">
        <f t="shared" ref="CV264:CV266" si="2426">(CU264/12*5*$D264*$G264*$H264*$L264*CV$11)+(CU264/12*4*$E264*$G264*$I264*$L264*CV$12)+(CU264/12*3*$F264*$G264*$I264*$L264*CV$12)</f>
        <v>0</v>
      </c>
      <c r="CW264" s="27"/>
      <c r="CX264" s="27">
        <f t="shared" ref="CX264:CX266" si="2427">(CW264/12*5*$D264*$G264*$H264*$L264*CX$11)+(CW264/12*4*$E264*$G264*$I264*$L264*CX$12)+(CW264/12*3*$F264*$G264*$I264*$L264*CX$12)</f>
        <v>0</v>
      </c>
      <c r="CY264" s="27">
        <v>5</v>
      </c>
      <c r="CZ264" s="27">
        <f t="shared" ref="CZ264:CZ266" si="2428">(CY264/12*5*$D264*$G264*$H264*$L264*CZ$11)+(CY264/12*4*$E264*$G264*$I264*$L264*CZ$12)+(CY264/12*3*$F264*$G264*$I264*$L264*CZ$12)</f>
        <v>142136.36233999999</v>
      </c>
      <c r="DA264" s="27">
        <v>45</v>
      </c>
      <c r="DB264" s="27">
        <f t="shared" ref="DB264:DB266" si="2429">(DA264/12*5*$D264*$G264*$H264*$L264*DB$11)+(DA264/12*4*$E264*$G264*$I264*$L264*DB$12)+(DA264/12*3*$F264*$G264*$I264*$L264*DB$12)</f>
        <v>1281599.174835</v>
      </c>
      <c r="DC264" s="27">
        <v>3</v>
      </c>
      <c r="DD264" s="27">
        <f t="shared" ref="DD264:DD266" si="2430">(DC264/12*5*$D264*$G264*$H264*$K264*DD$11)+(DC264/12*4*$E264*$G264*$I264*$K264*DD$12)+(DC264/12*3*$F264*$G264*$I264*$K264*DD$12)</f>
        <v>70481.343099999998</v>
      </c>
      <c r="DE264" s="27">
        <v>14</v>
      </c>
      <c r="DF264" s="27">
        <f t="shared" ref="DF264:DF266" si="2431">(DE264/12*5*$D264*$G264*$H264*$K264*DF$11)+(DE264/12*4*$E264*$G264*$I264*$K264*DF$12)+(DE264/12*3*$F264*$G264*$I264*$K264*DF$12)</f>
        <v>338711.09353666671</v>
      </c>
      <c r="DG264" s="27">
        <v>2</v>
      </c>
      <c r="DH264" s="27">
        <f t="shared" ref="DH264:DH266" si="2432">(DG264/12*5*$D264*$G264*$H264*$L264*DH$11)+(DG264/12*4*$E264*$G264*$I264*$L264*DH$12)+(DG264/12*3*$F264*$G264*$I264*$L264*DH$12)</f>
        <v>63040.5069</v>
      </c>
      <c r="DI264" s="27">
        <v>17</v>
      </c>
      <c r="DJ264" s="27">
        <f t="shared" ref="DJ264:DJ266" si="2433">(DI264/12*5*$D264*$G264*$H264*$L264*DJ$11)+(DI264/12*4*$E264*$G264*$I264*$L264*DJ$12)+(DI264/12*3*$F264*$G264*$I264*$L264*DJ$12)</f>
        <v>519715.29498000001</v>
      </c>
      <c r="DK264" s="27"/>
      <c r="DL264" s="27">
        <f t="shared" ref="DL264:DL266" si="2434">(DK264/12*5*$D264*$G264*$H264*$M264*DL$11)+(DK264/12*4*$E264*$G264*$I264*$M264*DL$12)+(DK264/12*3*$F264*$G264*$I264*$M264*DL$12)</f>
        <v>0</v>
      </c>
      <c r="DM264" s="27">
        <v>5</v>
      </c>
      <c r="DN264" s="27">
        <f t="shared" ref="DN264:DN266" si="2435">(DM264/12*5*$D264*$G264*$H264*$N264*DN$11)+(DM264/12*4*$E264*$G264*$I264*$N264*DN$12)+(DM264/12*3*$F264*$G264*$I264*$N264*DN$12)</f>
        <v>226121.57475208331</v>
      </c>
      <c r="DO264" s="27"/>
      <c r="DP264" s="27">
        <f t="shared" si="1826"/>
        <v>0</v>
      </c>
      <c r="DQ264" s="27">
        <f t="shared" si="2329"/>
        <v>764</v>
      </c>
      <c r="DR264" s="27">
        <f t="shared" si="2329"/>
        <v>18663181.19167209</v>
      </c>
      <c r="DS264" s="38">
        <f t="shared" si="2383"/>
        <v>764</v>
      </c>
      <c r="DT264" s="67">
        <f t="shared" si="1829"/>
        <v>1</v>
      </c>
    </row>
    <row r="265" spans="1:124" ht="30" customHeight="1" x14ac:dyDescent="0.25">
      <c r="A265" s="77"/>
      <c r="B265" s="35">
        <v>223</v>
      </c>
      <c r="C265" s="23" t="s">
        <v>390</v>
      </c>
      <c r="D265" s="79">
        <f t="shared" si="1831"/>
        <v>19063</v>
      </c>
      <c r="E265" s="80">
        <v>18530</v>
      </c>
      <c r="F265" s="80">
        <v>18715</v>
      </c>
      <c r="G265" s="36">
        <v>0.93</v>
      </c>
      <c r="H265" s="25">
        <v>1</v>
      </c>
      <c r="I265" s="25">
        <v>1</v>
      </c>
      <c r="J265" s="26"/>
      <c r="K265" s="24">
        <v>1.4</v>
      </c>
      <c r="L265" s="24">
        <v>1.68</v>
      </c>
      <c r="M265" s="24">
        <v>2.23</v>
      </c>
      <c r="N265" s="24">
        <v>2.57</v>
      </c>
      <c r="O265" s="27">
        <v>27</v>
      </c>
      <c r="P265" s="27">
        <f t="shared" si="2384"/>
        <v>701789.99467499997</v>
      </c>
      <c r="Q265" s="27">
        <v>80</v>
      </c>
      <c r="R265" s="27">
        <f t="shared" si="2385"/>
        <v>2079377.7620000001</v>
      </c>
      <c r="S265" s="27">
        <v>0</v>
      </c>
      <c r="T265" s="27">
        <f t="shared" si="2386"/>
        <v>0</v>
      </c>
      <c r="U265" s="27"/>
      <c r="V265" s="27">
        <f t="shared" si="2387"/>
        <v>0</v>
      </c>
      <c r="W265" s="27">
        <v>0</v>
      </c>
      <c r="X265" s="27">
        <f t="shared" si="2388"/>
        <v>0</v>
      </c>
      <c r="Y265" s="27">
        <v>5</v>
      </c>
      <c r="Z265" s="27">
        <f t="shared" si="2389"/>
        <v>129961.11012500001</v>
      </c>
      <c r="AA265" s="27">
        <v>0</v>
      </c>
      <c r="AB265" s="27">
        <f t="shared" si="2390"/>
        <v>0</v>
      </c>
      <c r="AC265" s="27">
        <v>0</v>
      </c>
      <c r="AD265" s="27">
        <f t="shared" si="2391"/>
        <v>0</v>
      </c>
      <c r="AE265" s="27">
        <v>0</v>
      </c>
      <c r="AF265" s="27">
        <f t="shared" si="2392"/>
        <v>0</v>
      </c>
      <c r="AG265" s="27">
        <v>250</v>
      </c>
      <c r="AH265" s="27">
        <f t="shared" si="2393"/>
        <v>6498055.5062499996</v>
      </c>
      <c r="AI265" s="27"/>
      <c r="AJ265" s="27">
        <f t="shared" si="2394"/>
        <v>0</v>
      </c>
      <c r="AK265" s="27"/>
      <c r="AL265" s="27">
        <f t="shared" si="2395"/>
        <v>0</v>
      </c>
      <c r="AM265" s="44">
        <v>330</v>
      </c>
      <c r="AN265" s="27">
        <f t="shared" si="2396"/>
        <v>8526241.964625001</v>
      </c>
      <c r="AO265" s="31">
        <v>24</v>
      </c>
      <c r="AP265" s="27">
        <f t="shared" si="2397"/>
        <v>721055.28700800007</v>
      </c>
      <c r="AQ265" s="27">
        <v>0</v>
      </c>
      <c r="AR265" s="27">
        <f t="shared" si="2398"/>
        <v>0</v>
      </c>
      <c r="AS265" s="27">
        <v>216</v>
      </c>
      <c r="AT265" s="27">
        <f t="shared" si="2399"/>
        <v>6489497.5830720011</v>
      </c>
      <c r="AU265" s="27">
        <v>0</v>
      </c>
      <c r="AV265" s="27">
        <f t="shared" si="2400"/>
        <v>0</v>
      </c>
      <c r="AW265" s="27"/>
      <c r="AX265" s="27">
        <f t="shared" si="2401"/>
        <v>0</v>
      </c>
      <c r="AY265" s="27"/>
      <c r="AZ265" s="27">
        <f t="shared" si="2402"/>
        <v>0</v>
      </c>
      <c r="BA265" s="27">
        <v>0</v>
      </c>
      <c r="BB265" s="27">
        <f t="shared" si="2403"/>
        <v>0</v>
      </c>
      <c r="BC265" s="27">
        <v>0</v>
      </c>
      <c r="BD265" s="27">
        <f t="shared" si="2404"/>
        <v>0</v>
      </c>
      <c r="BE265" s="27">
        <v>0</v>
      </c>
      <c r="BF265" s="27">
        <f t="shared" si="2405"/>
        <v>0</v>
      </c>
      <c r="BG265" s="27">
        <v>0</v>
      </c>
      <c r="BH265" s="27">
        <f t="shared" si="2406"/>
        <v>0</v>
      </c>
      <c r="BI265" s="27">
        <v>0</v>
      </c>
      <c r="BJ265" s="27">
        <f t="shared" si="2407"/>
        <v>0</v>
      </c>
      <c r="BK265" s="27">
        <v>0</v>
      </c>
      <c r="BL265" s="27">
        <f t="shared" si="2408"/>
        <v>0</v>
      </c>
      <c r="BM265" s="27">
        <v>0</v>
      </c>
      <c r="BN265" s="27">
        <f t="shared" si="2409"/>
        <v>0</v>
      </c>
      <c r="BO265" s="37"/>
      <c r="BP265" s="27">
        <f t="shared" si="2410"/>
        <v>0</v>
      </c>
      <c r="BQ265" s="27">
        <v>0</v>
      </c>
      <c r="BR265" s="27">
        <f t="shared" si="2411"/>
        <v>0</v>
      </c>
      <c r="BS265" s="27">
        <v>0</v>
      </c>
      <c r="BT265" s="27">
        <f t="shared" si="2412"/>
        <v>0</v>
      </c>
      <c r="BU265" s="27">
        <v>0</v>
      </c>
      <c r="BV265" s="27">
        <f t="shared" si="2413"/>
        <v>0</v>
      </c>
      <c r="BW265" s="27">
        <v>0</v>
      </c>
      <c r="BX265" s="27">
        <f t="shared" si="2414"/>
        <v>0</v>
      </c>
      <c r="BY265" s="27"/>
      <c r="BZ265" s="27">
        <f t="shared" si="2415"/>
        <v>0</v>
      </c>
      <c r="CA265" s="27">
        <v>0</v>
      </c>
      <c r="CB265" s="27">
        <f t="shared" si="2416"/>
        <v>0</v>
      </c>
      <c r="CC265" s="27"/>
      <c r="CD265" s="27">
        <f t="shared" si="2417"/>
        <v>0</v>
      </c>
      <c r="CE265" s="27">
        <v>0</v>
      </c>
      <c r="CF265" s="27">
        <f t="shared" si="2418"/>
        <v>0</v>
      </c>
      <c r="CG265" s="27"/>
      <c r="CH265" s="27">
        <f t="shared" si="2419"/>
        <v>0</v>
      </c>
      <c r="CI265" s="27"/>
      <c r="CJ265" s="27">
        <f t="shared" si="2420"/>
        <v>0</v>
      </c>
      <c r="CK265" s="27"/>
      <c r="CL265" s="27">
        <f t="shared" si="2421"/>
        <v>0</v>
      </c>
      <c r="CM265" s="27">
        <v>45</v>
      </c>
      <c r="CN265" s="27">
        <f t="shared" si="2422"/>
        <v>1340251.2008549999</v>
      </c>
      <c r="CO265" s="27">
        <v>3</v>
      </c>
      <c r="CP265" s="27">
        <f t="shared" si="2423"/>
        <v>102718.22444100001</v>
      </c>
      <c r="CQ265" s="32">
        <v>6</v>
      </c>
      <c r="CR265" s="27">
        <f t="shared" si="2424"/>
        <v>165943.4154</v>
      </c>
      <c r="CS265" s="27">
        <v>2</v>
      </c>
      <c r="CT265" s="27">
        <f t="shared" si="2425"/>
        <v>66930.033911999999</v>
      </c>
      <c r="CU265" s="27"/>
      <c r="CV265" s="27">
        <f t="shared" si="2426"/>
        <v>0</v>
      </c>
      <c r="CW265" s="27"/>
      <c r="CX265" s="27">
        <f t="shared" si="2427"/>
        <v>0</v>
      </c>
      <c r="CY265" s="27">
        <v>11</v>
      </c>
      <c r="CZ265" s="27">
        <f t="shared" si="2428"/>
        <v>368115.18651600002</v>
      </c>
      <c r="DA265" s="27">
        <v>4</v>
      </c>
      <c r="DB265" s="27">
        <f t="shared" si="2429"/>
        <v>134108.26808399998</v>
      </c>
      <c r="DC265" s="27">
        <v>22</v>
      </c>
      <c r="DD265" s="27">
        <f t="shared" si="2430"/>
        <v>608459.18979999993</v>
      </c>
      <c r="DE265" s="27">
        <v>3</v>
      </c>
      <c r="DF265" s="27">
        <f t="shared" si="2431"/>
        <v>85443.395205000008</v>
      </c>
      <c r="DG265" s="27">
        <v>7</v>
      </c>
      <c r="DH265" s="27">
        <f t="shared" si="2432"/>
        <v>259742.84805</v>
      </c>
      <c r="DI265" s="27">
        <v>3</v>
      </c>
      <c r="DJ265" s="27">
        <f t="shared" si="2433"/>
        <v>107967.65994000001</v>
      </c>
      <c r="DK265" s="27"/>
      <c r="DL265" s="27">
        <f t="shared" si="2434"/>
        <v>0</v>
      </c>
      <c r="DM265" s="27">
        <v>2</v>
      </c>
      <c r="DN265" s="27">
        <f t="shared" si="2435"/>
        <v>106477.50102249999</v>
      </c>
      <c r="DO265" s="27"/>
      <c r="DP265" s="27">
        <f t="shared" si="1826"/>
        <v>0</v>
      </c>
      <c r="DQ265" s="27">
        <f t="shared" si="2329"/>
        <v>1040</v>
      </c>
      <c r="DR265" s="27">
        <f t="shared" si="2329"/>
        <v>28492136.130980499</v>
      </c>
      <c r="DS265" s="38">
        <f t="shared" si="2383"/>
        <v>1040</v>
      </c>
      <c r="DT265" s="67">
        <f t="shared" si="1829"/>
        <v>1</v>
      </c>
    </row>
    <row r="266" spans="1:124" ht="30" customHeight="1" x14ac:dyDescent="0.25">
      <c r="A266" s="77"/>
      <c r="B266" s="35">
        <v>224</v>
      </c>
      <c r="C266" s="23" t="s">
        <v>391</v>
      </c>
      <c r="D266" s="79">
        <f t="shared" si="1831"/>
        <v>19063</v>
      </c>
      <c r="E266" s="80">
        <v>18530</v>
      </c>
      <c r="F266" s="80">
        <v>18715</v>
      </c>
      <c r="G266" s="36">
        <v>1.37</v>
      </c>
      <c r="H266" s="25">
        <v>1</v>
      </c>
      <c r="I266" s="25">
        <v>1</v>
      </c>
      <c r="J266" s="26"/>
      <c r="K266" s="24">
        <v>1.4</v>
      </c>
      <c r="L266" s="24">
        <v>1.68</v>
      </c>
      <c r="M266" s="24">
        <v>2.23</v>
      </c>
      <c r="N266" s="24">
        <v>2.57</v>
      </c>
      <c r="O266" s="27">
        <v>188</v>
      </c>
      <c r="P266" s="27">
        <f t="shared" si="2384"/>
        <v>7198448.069633333</v>
      </c>
      <c r="Q266" s="27">
        <v>930</v>
      </c>
      <c r="R266" s="27">
        <f t="shared" si="2385"/>
        <v>35609344.174249999</v>
      </c>
      <c r="S266" s="27">
        <v>0</v>
      </c>
      <c r="T266" s="27">
        <f t="shared" si="2386"/>
        <v>0</v>
      </c>
      <c r="U266" s="27"/>
      <c r="V266" s="27">
        <f t="shared" si="2387"/>
        <v>0</v>
      </c>
      <c r="W266" s="27"/>
      <c r="X266" s="27">
        <f t="shared" si="2388"/>
        <v>0</v>
      </c>
      <c r="Y266" s="27">
        <v>79</v>
      </c>
      <c r="Z266" s="27">
        <f t="shared" si="2389"/>
        <v>3024879.7739416668</v>
      </c>
      <c r="AA266" s="27">
        <v>0</v>
      </c>
      <c r="AB266" s="27">
        <f t="shared" si="2390"/>
        <v>0</v>
      </c>
      <c r="AC266" s="27">
        <v>0</v>
      </c>
      <c r="AD266" s="27">
        <f t="shared" si="2391"/>
        <v>0</v>
      </c>
      <c r="AE266" s="27">
        <v>0</v>
      </c>
      <c r="AF266" s="27">
        <f t="shared" si="2392"/>
        <v>0</v>
      </c>
      <c r="AG266" s="27">
        <v>249</v>
      </c>
      <c r="AH266" s="27">
        <f t="shared" si="2393"/>
        <v>9534114.730525</v>
      </c>
      <c r="AI266" s="27">
        <v>2</v>
      </c>
      <c r="AJ266" s="27">
        <f t="shared" si="2394"/>
        <v>65204.056283333332</v>
      </c>
      <c r="AK266" s="27"/>
      <c r="AL266" s="27">
        <f t="shared" si="2395"/>
        <v>0</v>
      </c>
      <c r="AM266" s="44">
        <v>217</v>
      </c>
      <c r="AN266" s="27">
        <f t="shared" si="2396"/>
        <v>8259258.6303791665</v>
      </c>
      <c r="AO266" s="31">
        <v>123</v>
      </c>
      <c r="AP266" s="27">
        <f t="shared" si="2397"/>
        <v>5443773.5848440006</v>
      </c>
      <c r="AQ266" s="27">
        <v>0</v>
      </c>
      <c r="AR266" s="27">
        <f t="shared" si="2398"/>
        <v>0</v>
      </c>
      <c r="AS266" s="27">
        <v>214</v>
      </c>
      <c r="AT266" s="27">
        <f t="shared" si="2399"/>
        <v>9471280.8711919989</v>
      </c>
      <c r="AU266" s="27">
        <v>5</v>
      </c>
      <c r="AV266" s="27">
        <f t="shared" si="2400"/>
        <v>228366.59807500005</v>
      </c>
      <c r="AW266" s="27"/>
      <c r="AX266" s="27">
        <f t="shared" si="2401"/>
        <v>0</v>
      </c>
      <c r="AY266" s="27"/>
      <c r="AZ266" s="27">
        <f t="shared" si="2402"/>
        <v>0</v>
      </c>
      <c r="BA266" s="27"/>
      <c r="BB266" s="27">
        <f t="shared" si="2403"/>
        <v>0</v>
      </c>
      <c r="BC266" s="27"/>
      <c r="BD266" s="27">
        <f t="shared" si="2404"/>
        <v>0</v>
      </c>
      <c r="BE266" s="27"/>
      <c r="BF266" s="27">
        <f t="shared" si="2405"/>
        <v>0</v>
      </c>
      <c r="BG266" s="27"/>
      <c r="BH266" s="27">
        <f t="shared" si="2406"/>
        <v>0</v>
      </c>
      <c r="BI266" s="27">
        <v>0</v>
      </c>
      <c r="BJ266" s="27">
        <f t="shared" si="2407"/>
        <v>0</v>
      </c>
      <c r="BK266" s="27">
        <v>10</v>
      </c>
      <c r="BL266" s="27">
        <f t="shared" si="2408"/>
        <v>385486.04132500006</v>
      </c>
      <c r="BM266" s="27">
        <v>58</v>
      </c>
      <c r="BN266" s="27">
        <f>(BM266/12*5*$D266*$G266*$H266*$K266*BN$11)+(BM266/12*4*$E266*$G266*$I266*$K266*BN$12)+(BM266/12*3*$F266*$G266*$I266*$K266*BN$13)</f>
        <v>2139152.2216866668</v>
      </c>
      <c r="BO266" s="37">
        <v>0</v>
      </c>
      <c r="BP266" s="27">
        <f t="shared" si="2410"/>
        <v>0</v>
      </c>
      <c r="BQ266" s="27">
        <v>0</v>
      </c>
      <c r="BR266" s="27">
        <f t="shared" si="2411"/>
        <v>0</v>
      </c>
      <c r="BS266" s="27"/>
      <c r="BT266" s="27">
        <f t="shared" si="2412"/>
        <v>0</v>
      </c>
      <c r="BU266" s="27">
        <v>0</v>
      </c>
      <c r="BV266" s="27">
        <f t="shared" si="2413"/>
        <v>0</v>
      </c>
      <c r="BW266" s="27">
        <v>0</v>
      </c>
      <c r="BX266" s="27">
        <f t="shared" si="2414"/>
        <v>0</v>
      </c>
      <c r="BY266" s="27"/>
      <c r="BZ266" s="27">
        <f t="shared" si="2415"/>
        <v>0</v>
      </c>
      <c r="CA266" s="27"/>
      <c r="CB266" s="27">
        <f t="shared" si="2416"/>
        <v>0</v>
      </c>
      <c r="CC266" s="27">
        <v>5</v>
      </c>
      <c r="CD266" s="27">
        <f t="shared" si="2417"/>
        <v>196861.41020000004</v>
      </c>
      <c r="CE266" s="27"/>
      <c r="CF266" s="27">
        <f t="shared" si="2418"/>
        <v>0</v>
      </c>
      <c r="CG266" s="27"/>
      <c r="CH266" s="27">
        <f t="shared" si="2419"/>
        <v>0</v>
      </c>
      <c r="CI266" s="27">
        <v>13</v>
      </c>
      <c r="CJ266" s="27">
        <f t="shared" si="2420"/>
        <v>353413.10307333333</v>
      </c>
      <c r="CK266" s="27">
        <v>3</v>
      </c>
      <c r="CL266" s="27">
        <f t="shared" si="2421"/>
        <v>107624.78194999999</v>
      </c>
      <c r="CM266" s="27">
        <v>45</v>
      </c>
      <c r="CN266" s="27">
        <f t="shared" si="2422"/>
        <v>1974348.5431950002</v>
      </c>
      <c r="CO266" s="27">
        <v>50</v>
      </c>
      <c r="CP266" s="27">
        <f t="shared" si="2423"/>
        <v>2521934.9011500003</v>
      </c>
      <c r="CQ266" s="32">
        <v>9</v>
      </c>
      <c r="CR266" s="27">
        <f t="shared" si="2424"/>
        <v>366681.4179</v>
      </c>
      <c r="CS266" s="27">
        <v>15</v>
      </c>
      <c r="CT266" s="27">
        <f t="shared" si="2425"/>
        <v>739468.92306000006</v>
      </c>
      <c r="CU266" s="27"/>
      <c r="CV266" s="27">
        <f t="shared" si="2426"/>
        <v>0</v>
      </c>
      <c r="CW266" s="27">
        <v>7</v>
      </c>
      <c r="CX266" s="27">
        <f t="shared" si="2427"/>
        <v>345725.34702300001</v>
      </c>
      <c r="CY266" s="27">
        <v>15</v>
      </c>
      <c r="CZ266" s="27">
        <f t="shared" si="2428"/>
        <v>739468.92306000006</v>
      </c>
      <c r="DA266" s="27">
        <v>98</v>
      </c>
      <c r="DB266" s="27">
        <f t="shared" si="2429"/>
        <v>4840154.8583219992</v>
      </c>
      <c r="DC266" s="27">
        <v>24</v>
      </c>
      <c r="DD266" s="27">
        <f t="shared" si="2430"/>
        <v>977817.11439999985</v>
      </c>
      <c r="DE266" s="27">
        <v>14</v>
      </c>
      <c r="DF266" s="27">
        <f t="shared" si="2431"/>
        <v>587385.06094333343</v>
      </c>
      <c r="DG266" s="27"/>
      <c r="DH266" s="27">
        <f t="shared" si="2432"/>
        <v>0</v>
      </c>
      <c r="DI266" s="27">
        <v>9</v>
      </c>
      <c r="DJ266" s="27">
        <f t="shared" si="2433"/>
        <v>477147.40037999995</v>
      </c>
      <c r="DK266" s="27"/>
      <c r="DL266" s="27">
        <f t="shared" si="2434"/>
        <v>0</v>
      </c>
      <c r="DM266" s="27">
        <v>2</v>
      </c>
      <c r="DN266" s="27">
        <f t="shared" si="2435"/>
        <v>156853.95311916666</v>
      </c>
      <c r="DO266" s="27"/>
      <c r="DP266" s="27">
        <f t="shared" si="1826"/>
        <v>0</v>
      </c>
      <c r="DQ266" s="27">
        <f t="shared" si="2329"/>
        <v>2384</v>
      </c>
      <c r="DR266" s="27">
        <f t="shared" si="2329"/>
        <v>95744194.48991099</v>
      </c>
      <c r="DS266" s="38">
        <f t="shared" si="2383"/>
        <v>2384</v>
      </c>
      <c r="DT266" s="67">
        <f t="shared" si="1829"/>
        <v>1</v>
      </c>
    </row>
    <row r="267" spans="1:124" ht="30" customHeight="1" x14ac:dyDescent="0.25">
      <c r="A267" s="77">
        <v>1</v>
      </c>
      <c r="B267" s="35">
        <v>225</v>
      </c>
      <c r="C267" s="23" t="s">
        <v>392</v>
      </c>
      <c r="D267" s="79">
        <f t="shared" si="1831"/>
        <v>19063</v>
      </c>
      <c r="E267" s="80">
        <v>18530</v>
      </c>
      <c r="F267" s="80">
        <v>18715</v>
      </c>
      <c r="G267" s="36">
        <v>2.42</v>
      </c>
      <c r="H267" s="25">
        <v>1</v>
      </c>
      <c r="I267" s="26">
        <v>0.9</v>
      </c>
      <c r="J267" s="26"/>
      <c r="K267" s="24">
        <v>1.4</v>
      </c>
      <c r="L267" s="24">
        <v>1.68</v>
      </c>
      <c r="M267" s="24">
        <v>2.23</v>
      </c>
      <c r="N267" s="24">
        <v>2.57</v>
      </c>
      <c r="O267" s="27">
        <v>202</v>
      </c>
      <c r="P267" s="27">
        <f t="shared" ref="P267:P268" si="2436">(O267/12*5*$D267*$G267*$H267*$K267)+(O267/12*4*$E267*$G267*$I267*$K267)+(O267/12*3*$F267*$G267*$I267*$K267)</f>
        <v>12122209.509666663</v>
      </c>
      <c r="Q267" s="27">
        <v>386</v>
      </c>
      <c r="R267" s="27">
        <f t="shared" ref="R267:R268" si="2437">(Q267/12*5*$D267*$G267*$H267*$K267)+(Q267/12*4*$E267*$G267*$I267*$K267)+(Q267/12*3*$F267*$G267*$I267*$K267)</f>
        <v>23164222.132333327</v>
      </c>
      <c r="S267" s="27">
        <v>0</v>
      </c>
      <c r="T267" s="27">
        <f t="shared" ref="T267:T268" si="2438">(S267/12*5*$D267*$G267*$H267*$K267)+(S267/12*4*$E267*$G267*$I267*$K267)+(S267/12*3*$F267*$G267*$I267*$K267)</f>
        <v>0</v>
      </c>
      <c r="U267" s="27"/>
      <c r="V267" s="27">
        <f t="shared" ref="V267:V268" si="2439">(U267/12*5*$D267*$G267*$H267*$K267)+(U267/12*4*$E267*$G267*$I267*$K267)+(U267/12*3*$F267*$G267*$I267*$K267)</f>
        <v>0</v>
      </c>
      <c r="W267" s="27"/>
      <c r="X267" s="27">
        <f t="shared" ref="X267:X268" si="2440">(W267/12*5*$D267*$G267*$H267*$K267)+(W267/12*4*$E267*$G267*$I267*$K267)+(W267/12*3*$F267*$G267*$I267*$K267)</f>
        <v>0</v>
      </c>
      <c r="Y267" s="27">
        <v>9</v>
      </c>
      <c r="Z267" s="27">
        <f t="shared" ref="Z267:Z268" si="2441">(Y267/12*5*$D267*$G267*$H267*$K267)+(Y267/12*4*$E267*$G267*$I267*$K267)+(Y267/12*3*$F267*$G267*$I267*$K267)</f>
        <v>540098.44349999994</v>
      </c>
      <c r="AA267" s="27">
        <v>0</v>
      </c>
      <c r="AB267" s="27">
        <f t="shared" ref="AB267:AB268" si="2442">(AA267/12*5*$D267*$G267*$H267*$K267)+(AA267/12*4*$E267*$G267*$I267*$K267)+(AA267/12*3*$F267*$G267*$I267*$K267)</f>
        <v>0</v>
      </c>
      <c r="AC267" s="27">
        <v>0</v>
      </c>
      <c r="AD267" s="27">
        <f t="shared" ref="AD267:AD268" si="2443">(AC267/12*5*$D267*$G267*$H267*$K267)+(AC267/12*4*$E267*$G267*$I267*$K267)+(AC267/12*3*$F267*$G267*$I267*$K267)</f>
        <v>0</v>
      </c>
      <c r="AE267" s="27">
        <v>0</v>
      </c>
      <c r="AF267" s="27">
        <f t="shared" ref="AF267:AF268" si="2444">(AE267/12*5*$D267*$G267*$H267*$K267)+(AE267/12*4*$E267*$G267*$I267*$K267)+(AE267/12*3*$F267*$G267*$I267*$K267)</f>
        <v>0</v>
      </c>
      <c r="AG267" s="27">
        <v>33</v>
      </c>
      <c r="AH267" s="27">
        <f t="shared" ref="AH267:AH268" si="2445">(AG267/12*5*$D267*$G267*$H267*$K267)+(AG267/12*4*$E267*$G267*$I267*$K267)+(AG267/12*3*$F267*$G267*$I267*$K267)</f>
        <v>1980360.9594999996</v>
      </c>
      <c r="AI267" s="27"/>
      <c r="AJ267" s="27">
        <f t="shared" ref="AJ267:AJ268" si="2446">(AI267/12*5*$D267*$G267*$H267*$K267)+(AI267/12*4*$E267*$G267*$I267*$K267)+(AI267/12*3*$F267*$G267*$I267*$K267)</f>
        <v>0</v>
      </c>
      <c r="AK267" s="27"/>
      <c r="AL267" s="27">
        <f t="shared" ref="AL267:AL268" si="2447">(AK267/12*5*$D267*$G267*$H267*$K267)+(AK267/12*4*$E267*$G267*$I267*$K267)+(AK267/12*3*$F267*$G267*$I267*$K267)</f>
        <v>0</v>
      </c>
      <c r="AM267" s="44">
        <v>3</v>
      </c>
      <c r="AN267" s="27">
        <f t="shared" ref="AN267:AN268" si="2448">(AM267/12*5*$D267*$G267*$H267*$K267)+(AM267/12*4*$E267*$G267*$I267*$K267)+(AM267/12*3*$F267*$G267*$I267*$K267)</f>
        <v>180032.81449999998</v>
      </c>
      <c r="AO267" s="31">
        <v>29</v>
      </c>
      <c r="AP267" s="27">
        <f t="shared" ref="AP267:AP268" si="2449">(AO267/12*5*$D267*$G267*$H267*$L267)+(AO267/12*4*$E267*$G267*$I267*$L267)+(AO267/12*3*$F267*$G267*$I267*$L267)</f>
        <v>2088380.6481999997</v>
      </c>
      <c r="AQ267" s="27">
        <v>0</v>
      </c>
      <c r="AR267" s="27">
        <f t="shared" ref="AR267:AR268" si="2450">(AQ267/12*5*$D267*$G267*$H267*$L267)+(AQ267/12*4*$E267*$G267*$I267*$L267)+(AQ267/12*3*$F267*$G267*$I267*$L267)</f>
        <v>0</v>
      </c>
      <c r="AS267" s="27">
        <v>91</v>
      </c>
      <c r="AT267" s="27">
        <f t="shared" ref="AT267:AT268" si="2451">(AS267/12*5*$D267*$G267*$H267*$L267)+(AS267/12*4*$E267*$G267*$I267*$L267)+(AS267/12*3*$F267*$G267*$I267*$L267)</f>
        <v>6553194.4477999993</v>
      </c>
      <c r="AU267" s="27">
        <v>0</v>
      </c>
      <c r="AV267" s="27">
        <f t="shared" ref="AV267:AV268" si="2452">(AU267/12*5*$D267*$G267*$H267*$L267)+(AU267/12*4*$E267*$G267*$I267*$L267)+(AU267/12*3*$F267*$G267*$I267*$L267)</f>
        <v>0</v>
      </c>
      <c r="AW267" s="27"/>
      <c r="AX267" s="27">
        <f t="shared" ref="AX267:AX268" si="2453">(AW267/12*5*$D267*$G267*$H267*$K267)+(AW267/12*4*$E267*$G267*$I267*$K267)+(AW267/12*3*$F267*$G267*$I267*$K267)</f>
        <v>0</v>
      </c>
      <c r="AY267" s="27"/>
      <c r="AZ267" s="27">
        <f t="shared" ref="AZ267:AZ268" si="2454">(AY267/12*5*$D267*$G267*$H267*$K267)+(AY267/12*4*$E267*$G267*$I267*$K267)+(AY267/12*3*$F267*$G267*$I267*$K267)</f>
        <v>0</v>
      </c>
      <c r="BA267" s="27">
        <v>0</v>
      </c>
      <c r="BB267" s="27">
        <f t="shared" ref="BB267:BB268" si="2455">(BA267/12*5*$D267*$G267*$H267*$L267)+(BA267/12*4*$E267*$G267*$I267*$L267)+(BA267/12*3*$F267*$G267*$I267*$L267)</f>
        <v>0</v>
      </c>
      <c r="BC267" s="27"/>
      <c r="BD267" s="27">
        <f t="shared" ref="BD267:BD268" si="2456">(BC267/12*5*$D267*$G267*$H267*$K267)+(BC267/12*4*$E267*$G267*$I267*$K267)+(BC267/12*3*$F267*$G267*$I267*$K267)</f>
        <v>0</v>
      </c>
      <c r="BE267" s="27"/>
      <c r="BF267" s="27">
        <f t="shared" ref="BF267:BF268" si="2457">(BE267/12*5*$D267*$G267*$H267*$K267)+(BE267/12*4*$E267*$G267*$I267*$K267)+(BE267/12*3*$F267*$G267*$I267*$K267)</f>
        <v>0</v>
      </c>
      <c r="BG267" s="27"/>
      <c r="BH267" s="27">
        <f t="shared" ref="BH267:BH268" si="2458">(BG267/12*5*$D267*$G267*$H267*$K267)+(BG267/12*4*$E267*$G267*$I267*$K267)+(BG267/12*3*$F267*$G267*$I267*$K267)</f>
        <v>0</v>
      </c>
      <c r="BI267" s="27">
        <v>0</v>
      </c>
      <c r="BJ267" s="27">
        <f t="shared" ref="BJ267:BJ268" si="2459">(BI267/12*5*$D267*$G267*$H267*$L267)+(BI267/12*4*$E267*$G267*$I267*$L267)+(BI267/12*3*$F267*$G267*$I267*$L267)</f>
        <v>0</v>
      </c>
      <c r="BK267" s="27">
        <v>0</v>
      </c>
      <c r="BL267" s="27">
        <f t="shared" ref="BL267:BL268" si="2460">(BK267/12*5*$D267*$G267*$H267*$K267)+(BK267/12*4*$E267*$G267*$I267*$K267)+(BK267/12*3*$F267*$G267*$I267*$K267)</f>
        <v>0</v>
      </c>
      <c r="BM267" s="27"/>
      <c r="BN267" s="27">
        <f t="shared" ref="BN267:BN268" si="2461">(BM267/12*5*$D267*$G267*$H267*$K267)+(BM267/12*4*$E267*$G267*$I267*$K267)+(BM267/12*3*$F267*$G267*$I267*$K267)</f>
        <v>0</v>
      </c>
      <c r="BO267" s="37"/>
      <c r="BP267" s="27">
        <f t="shared" ref="BP267:BP268" si="2462">(BO267/12*5*$D267*$G267*$H267*$L267)+(BO267/12*4*$E267*$G267*$I267*$L267)+(BO267/12*3*$F267*$G267*$I267*$L267)</f>
        <v>0</v>
      </c>
      <c r="BQ267" s="27">
        <v>0</v>
      </c>
      <c r="BR267" s="27">
        <f t="shared" ref="BR267:BR268" si="2463">(BQ267/12*5*$D267*$G267*$H267*$L267)+(BQ267/12*4*$E267*$G267*$I267*$L267)+(BQ267/12*3*$F267*$G267*$I267*$L267)</f>
        <v>0</v>
      </c>
      <c r="BS267" s="27"/>
      <c r="BT267" s="27">
        <f t="shared" ref="BT267:BT268" si="2464">(BS267/12*5*$D267*$G267*$H267*$K267)+(BS267/12*4*$E267*$G267*$I267*$K267)+(BS267/12*3*$F267*$G267*$I267*$K267)</f>
        <v>0</v>
      </c>
      <c r="BU267" s="27">
        <v>0</v>
      </c>
      <c r="BV267" s="27">
        <f t="shared" ref="BV267:BV268" si="2465">(BU267/12*5*$D267*$G267*$H267*$K267)+(BU267/12*4*$E267*$G267*$I267*$K267)+(BU267/12*3*$F267*$G267*$I267*$K267)</f>
        <v>0</v>
      </c>
      <c r="BW267" s="27">
        <v>0</v>
      </c>
      <c r="BX267" s="27">
        <f t="shared" ref="BX267:BX268" si="2466">(BW267/12*5*$D267*$G267*$H267*$L267)+(BW267/12*4*$E267*$G267*$I267*$L267)+(BW267/12*3*$F267*$G267*$I267*$L267)</f>
        <v>0</v>
      </c>
      <c r="BY267" s="27"/>
      <c r="BZ267" s="27">
        <f t="shared" ref="BZ267:BZ268" si="2467">(BY267/12*5*$D267*$G267*$H267*$L267)+(BY267/12*4*$E267*$G267*$I267*$L267)+(BY267/12*3*$F267*$G267*$I267*$L267)</f>
        <v>0</v>
      </c>
      <c r="CA267" s="27"/>
      <c r="CB267" s="27">
        <f t="shared" ref="CB267:CB268" si="2468">(CA267/12*5*$D267*$G267*$H267*$K267)+(CA267/12*4*$E267*$G267*$I267*$K267)+(CA267/12*3*$F267*$G267*$I267*$K267)</f>
        <v>0</v>
      </c>
      <c r="CC267" s="27">
        <v>0</v>
      </c>
      <c r="CD267" s="27">
        <f t="shared" ref="CD267:CD268" si="2469">(CC267/12*5*$D267*$G267*$H267*$L267)+(CC267/12*4*$E267*$G267*$I267*$L267)+(CC267/12*3*$F267*$G267*$I267*$L267)</f>
        <v>0</v>
      </c>
      <c r="CE267" s="27"/>
      <c r="CF267" s="27">
        <f t="shared" ref="CF267:CF268" si="2470">(CE267/12*5*$D267*$G267*$H267*$K267)+(CE267/12*4*$E267*$G267*$I267*$K267)+(CE267/12*3*$F267*$G267*$I267*$K267)</f>
        <v>0</v>
      </c>
      <c r="CG267" s="27"/>
      <c r="CH267" s="27">
        <f t="shared" ref="CH267:CH268" si="2471">(CG267/12*5*$D267*$G267*$H267*$K267)+(CG267/12*4*$E267*$G267*$I267*$K267)+(CG267/12*3*$F267*$G267*$I267*$K267)</f>
        <v>0</v>
      </c>
      <c r="CI267" s="27"/>
      <c r="CJ267" s="27">
        <f t="shared" ref="CJ267:CJ268" si="2472">(CI267/12*5*$D267*$G267*$H267*$K267)+(CI267/12*4*$E267*$G267*$I267*$K267)+(CI267/12*3*$F267*$G267*$I267*$K267)</f>
        <v>0</v>
      </c>
      <c r="CK267" s="27"/>
      <c r="CL267" s="27">
        <f t="shared" ref="CL267:CL268" si="2473">(CK267/12*5*$D267*$G267*$H267*$K267)+(CK267/12*4*$E267*$G267*$I267*$K267)+(CK267/12*3*$F267*$G267*$I267*$K267)</f>
        <v>0</v>
      </c>
      <c r="CM267" s="27">
        <v>9</v>
      </c>
      <c r="CN267" s="27">
        <f t="shared" ref="CN267:CN268" si="2474">(CM267/12*5*$D267*$G267*$H267*$L267)+(CM267/12*4*$E267*$G267*$I267*$L267)+(CM267/12*3*$F267*$G267*$I267*$L267)</f>
        <v>648118.13219999999</v>
      </c>
      <c r="CO267" s="27">
        <v>20</v>
      </c>
      <c r="CP267" s="27">
        <f t="shared" ref="CP267:CP268" si="2475">(CO267/12*5*$D267*$G267*$H267*$L267)+(CO267/12*4*$E267*$G267*$I267*$L267)+(CO267/12*3*$F267*$G267*$I267*$L267)</f>
        <v>1440262.5160000003</v>
      </c>
      <c r="CQ267" s="32"/>
      <c r="CR267" s="27">
        <f t="shared" ref="CR267:CR268" si="2476">(CQ267/12*5*$D267*$G267*$H267*$K267)+(CQ267/12*4*$E267*$G267*$I267*$K267)+(CQ267/12*3*$F267*$G267*$I267*$K267)</f>
        <v>0</v>
      </c>
      <c r="CS267" s="27">
        <v>19</v>
      </c>
      <c r="CT267" s="27">
        <f t="shared" ref="CT267:CT268" si="2477">(CS267/12*5*$D267*$G267*$H267*$L267)+(CS267/12*4*$E267*$G267*$I267*$L267)+(CS267/12*3*$F267*$G267*$I267*$L267)</f>
        <v>1368249.3901999998</v>
      </c>
      <c r="CU267" s="27"/>
      <c r="CV267" s="27">
        <f t="shared" ref="CV267:CV268" si="2478">(CU267/12*5*$D267*$G267*$H267*$L267)+(CU267/12*4*$E267*$G267*$I267*$L267)+(CU267/12*3*$F267*$G267*$I267*$L267)</f>
        <v>0</v>
      </c>
      <c r="CW267" s="27">
        <v>1</v>
      </c>
      <c r="CX267" s="27">
        <f t="shared" ref="CX267:CX268" si="2479">(CW267/12*5*$D267*$G267*$H267*$L267)+(CW267/12*4*$E267*$G267*$I267*$L267)+(CW267/12*3*$F267*$G267*$I267*$L267)</f>
        <v>72013.12579999998</v>
      </c>
      <c r="CY267" s="27"/>
      <c r="CZ267" s="27">
        <f t="shared" ref="CZ267:CZ268" si="2480">(CY267/12*5*$D267*$G267*$H267*$L267)+(CY267/12*4*$E267*$G267*$I267*$L267)+(CY267/12*3*$F267*$G267*$I267*$L267)</f>
        <v>0</v>
      </c>
      <c r="DA267" s="27">
        <v>12</v>
      </c>
      <c r="DB267" s="27">
        <f t="shared" ref="DB267:DB268" si="2481">(DA267/12*5*$D267*$G267*$H267*$L267)+(DA267/12*4*$E267*$G267*$I267*$L267)+(DA267/12*3*$F267*$G267*$I267*$L267)</f>
        <v>864157.50959999987</v>
      </c>
      <c r="DC267" s="27"/>
      <c r="DD267" s="27">
        <f t="shared" ref="DD267:DD268" si="2482">(DC267/12*5*$D267*$G267*$H267*$K267)+(DC267/12*4*$E267*$G267*$I267*$K267)+(DC267/12*3*$F267*$G267*$I267*$K267)</f>
        <v>0</v>
      </c>
      <c r="DE267" s="27">
        <v>2</v>
      </c>
      <c r="DF267" s="27">
        <f t="shared" ref="DF267:DF268" si="2483">(DE267/12*5*$D267*$G267*$H267*$K267)+(DE267/12*4*$E267*$G267*$I267*$K267)+(DE267/12*3*$F267*$G267*$I267*$K267)</f>
        <v>120021.87633333332</v>
      </c>
      <c r="DG267" s="27"/>
      <c r="DH267" s="27">
        <f t="shared" ref="DH267:DH268" si="2484">(DG267/12*5*$D267*$G267*$H267*$L267)+(DG267/12*4*$E267*$G267*$I267*$L267)+(DG267/12*3*$F267*$G267*$I267*$L267)</f>
        <v>0</v>
      </c>
      <c r="DI267" s="27"/>
      <c r="DJ267" s="27">
        <f t="shared" ref="DJ267:DJ268" si="2485">(DI267/12*5*$D267*$G267*$H267*$L267)+(DI267/12*4*$E267*$G267*$I267*$L267)+(DI267/12*3*$F267*$G267*$I267*$L267)</f>
        <v>0</v>
      </c>
      <c r="DK267" s="27"/>
      <c r="DL267" s="27">
        <f t="shared" ref="DL267:DL268" si="2486">(DK267/12*5*$D267*$G267*$H267*$M267)+(DK267/12*4*$E267*$G267*$I267*$M267)+(DK267/12*3*$F267*$G267*$I267*$M267)</f>
        <v>0</v>
      </c>
      <c r="DM267" s="27"/>
      <c r="DN267" s="27">
        <f t="shared" ref="DN267:DN268" si="2487">(DM267/12*5*$D267*$G267*$H267*$N267)+(DM267/12*4*$E267*$G267*$I267*$N267)+(DM267/12*3*$F267*$G267*$I267*$N267)</f>
        <v>0</v>
      </c>
      <c r="DO267" s="27"/>
      <c r="DP267" s="27">
        <f>(DO267/12*5*$D267*$G267*$H267*$L267)+(DO267/12*7*$D267*$G267*$I267*$L267)</f>
        <v>0</v>
      </c>
      <c r="DQ267" s="27">
        <f t="shared" si="2329"/>
        <v>816</v>
      </c>
      <c r="DR267" s="27">
        <f t="shared" si="2329"/>
        <v>51141321.505633309</v>
      </c>
      <c r="DS267" s="38">
        <f t="shared" si="2383"/>
        <v>734</v>
      </c>
      <c r="DT267" s="67">
        <f t="shared" si="1829"/>
        <v>0.89950980392156865</v>
      </c>
    </row>
    <row r="268" spans="1:124" ht="30" customHeight="1" x14ac:dyDescent="0.25">
      <c r="A268" s="77">
        <v>1</v>
      </c>
      <c r="B268" s="35">
        <v>226</v>
      </c>
      <c r="C268" s="23" t="s">
        <v>393</v>
      </c>
      <c r="D268" s="79">
        <f t="shared" si="1831"/>
        <v>19063</v>
      </c>
      <c r="E268" s="80">
        <v>18530</v>
      </c>
      <c r="F268" s="80">
        <v>18715</v>
      </c>
      <c r="G268" s="36">
        <v>3.15</v>
      </c>
      <c r="H268" s="25">
        <v>1</v>
      </c>
      <c r="I268" s="26">
        <v>0.9</v>
      </c>
      <c r="J268" s="26"/>
      <c r="K268" s="24">
        <v>1.4</v>
      </c>
      <c r="L268" s="24">
        <v>1.68</v>
      </c>
      <c r="M268" s="24">
        <v>2.23</v>
      </c>
      <c r="N268" s="24">
        <v>2.57</v>
      </c>
      <c r="O268" s="27">
        <v>39</v>
      </c>
      <c r="P268" s="27">
        <f t="shared" si="2436"/>
        <v>3046423.0387499998</v>
      </c>
      <c r="Q268" s="27">
        <v>698</v>
      </c>
      <c r="R268" s="27">
        <f t="shared" si="2437"/>
        <v>54523161.052499995</v>
      </c>
      <c r="S268" s="27">
        <v>0</v>
      </c>
      <c r="T268" s="27">
        <f t="shared" si="2438"/>
        <v>0</v>
      </c>
      <c r="U268" s="27"/>
      <c r="V268" s="27">
        <f t="shared" si="2439"/>
        <v>0</v>
      </c>
      <c r="W268" s="27">
        <v>0</v>
      </c>
      <c r="X268" s="27">
        <f t="shared" si="2440"/>
        <v>0</v>
      </c>
      <c r="Y268" s="27">
        <v>34</v>
      </c>
      <c r="Z268" s="27">
        <f t="shared" si="2441"/>
        <v>2655855.9824999999</v>
      </c>
      <c r="AA268" s="27">
        <v>0</v>
      </c>
      <c r="AB268" s="27">
        <f t="shared" si="2442"/>
        <v>0</v>
      </c>
      <c r="AC268" s="27">
        <v>0</v>
      </c>
      <c r="AD268" s="27">
        <f t="shared" si="2443"/>
        <v>0</v>
      </c>
      <c r="AE268" s="27">
        <v>0</v>
      </c>
      <c r="AF268" s="27">
        <f t="shared" si="2444"/>
        <v>0</v>
      </c>
      <c r="AG268" s="27">
        <v>43</v>
      </c>
      <c r="AH268" s="27">
        <f t="shared" si="2445"/>
        <v>3358876.6837499999</v>
      </c>
      <c r="AI268" s="27">
        <v>0</v>
      </c>
      <c r="AJ268" s="27">
        <f t="shared" si="2446"/>
        <v>0</v>
      </c>
      <c r="AK268" s="27"/>
      <c r="AL268" s="27">
        <f t="shared" si="2447"/>
        <v>0</v>
      </c>
      <c r="AM268" s="30">
        <v>0</v>
      </c>
      <c r="AN268" s="27">
        <f t="shared" si="2448"/>
        <v>0</v>
      </c>
      <c r="AO268" s="31">
        <v>87</v>
      </c>
      <c r="AP268" s="27">
        <f t="shared" si="2449"/>
        <v>8155040.1344999997</v>
      </c>
      <c r="AQ268" s="27">
        <v>0</v>
      </c>
      <c r="AR268" s="27">
        <f t="shared" si="2450"/>
        <v>0</v>
      </c>
      <c r="AS268" s="27">
        <v>300</v>
      </c>
      <c r="AT268" s="27">
        <f t="shared" si="2451"/>
        <v>28120828.049999997</v>
      </c>
      <c r="AU268" s="27">
        <v>0</v>
      </c>
      <c r="AV268" s="27">
        <f t="shared" si="2452"/>
        <v>0</v>
      </c>
      <c r="AW268" s="27"/>
      <c r="AX268" s="27">
        <f t="shared" si="2453"/>
        <v>0</v>
      </c>
      <c r="AY268" s="27"/>
      <c r="AZ268" s="27">
        <f t="shared" si="2454"/>
        <v>0</v>
      </c>
      <c r="BA268" s="27">
        <v>0</v>
      </c>
      <c r="BB268" s="27">
        <f t="shared" si="2455"/>
        <v>0</v>
      </c>
      <c r="BC268" s="27"/>
      <c r="BD268" s="27">
        <f t="shared" si="2456"/>
        <v>0</v>
      </c>
      <c r="BE268" s="27"/>
      <c r="BF268" s="27">
        <f t="shared" si="2457"/>
        <v>0</v>
      </c>
      <c r="BG268" s="27"/>
      <c r="BH268" s="27">
        <f t="shared" si="2458"/>
        <v>0</v>
      </c>
      <c r="BI268" s="27">
        <v>0</v>
      </c>
      <c r="BJ268" s="27">
        <f t="shared" si="2459"/>
        <v>0</v>
      </c>
      <c r="BK268" s="27">
        <v>0</v>
      </c>
      <c r="BL268" s="27">
        <f t="shared" si="2460"/>
        <v>0</v>
      </c>
      <c r="BM268" s="27"/>
      <c r="BN268" s="27">
        <f t="shared" si="2461"/>
        <v>0</v>
      </c>
      <c r="BO268" s="37">
        <v>0</v>
      </c>
      <c r="BP268" s="27">
        <f t="shared" si="2462"/>
        <v>0</v>
      </c>
      <c r="BQ268" s="27">
        <v>0</v>
      </c>
      <c r="BR268" s="27">
        <f t="shared" si="2463"/>
        <v>0</v>
      </c>
      <c r="BS268" s="27"/>
      <c r="BT268" s="27">
        <f t="shared" si="2464"/>
        <v>0</v>
      </c>
      <c r="BU268" s="27">
        <v>0</v>
      </c>
      <c r="BV268" s="27">
        <f t="shared" si="2465"/>
        <v>0</v>
      </c>
      <c r="BW268" s="27">
        <v>0</v>
      </c>
      <c r="BX268" s="27">
        <f t="shared" si="2466"/>
        <v>0</v>
      </c>
      <c r="BY268" s="27"/>
      <c r="BZ268" s="27">
        <f t="shared" si="2467"/>
        <v>0</v>
      </c>
      <c r="CA268" s="27"/>
      <c r="CB268" s="27">
        <f t="shared" si="2468"/>
        <v>0</v>
      </c>
      <c r="CC268" s="27">
        <v>0</v>
      </c>
      <c r="CD268" s="27">
        <f t="shared" si="2469"/>
        <v>0</v>
      </c>
      <c r="CE268" s="27"/>
      <c r="CF268" s="27">
        <f t="shared" si="2470"/>
        <v>0</v>
      </c>
      <c r="CG268" s="27"/>
      <c r="CH268" s="27">
        <f t="shared" si="2471"/>
        <v>0</v>
      </c>
      <c r="CI268" s="27"/>
      <c r="CJ268" s="27">
        <f t="shared" si="2472"/>
        <v>0</v>
      </c>
      <c r="CK268" s="27"/>
      <c r="CL268" s="27">
        <f t="shared" si="2473"/>
        <v>0</v>
      </c>
      <c r="CM268" s="27">
        <v>3</v>
      </c>
      <c r="CN268" s="27">
        <f t="shared" si="2474"/>
        <v>281208.28049999999</v>
      </c>
      <c r="CO268" s="27">
        <v>1</v>
      </c>
      <c r="CP268" s="27">
        <f t="shared" si="2475"/>
        <v>93736.093499999988</v>
      </c>
      <c r="CQ268" s="32"/>
      <c r="CR268" s="27">
        <f t="shared" si="2476"/>
        <v>0</v>
      </c>
      <c r="CS268" s="27">
        <v>3</v>
      </c>
      <c r="CT268" s="27">
        <f t="shared" si="2477"/>
        <v>281208.28049999999</v>
      </c>
      <c r="CU268" s="27"/>
      <c r="CV268" s="27">
        <f t="shared" si="2478"/>
        <v>0</v>
      </c>
      <c r="CW268" s="27"/>
      <c r="CX268" s="27">
        <f t="shared" si="2479"/>
        <v>0</v>
      </c>
      <c r="CY268" s="27"/>
      <c r="CZ268" s="27">
        <f t="shared" si="2480"/>
        <v>0</v>
      </c>
      <c r="DA268" s="27"/>
      <c r="DB268" s="27">
        <f t="shared" si="2481"/>
        <v>0</v>
      </c>
      <c r="DC268" s="27"/>
      <c r="DD268" s="27">
        <f t="shared" si="2482"/>
        <v>0</v>
      </c>
      <c r="DE268" s="27"/>
      <c r="DF268" s="27">
        <f t="shared" si="2483"/>
        <v>0</v>
      </c>
      <c r="DG268" s="27"/>
      <c r="DH268" s="27">
        <f t="shared" si="2484"/>
        <v>0</v>
      </c>
      <c r="DI268" s="27"/>
      <c r="DJ268" s="27">
        <f t="shared" si="2485"/>
        <v>0</v>
      </c>
      <c r="DK268" s="27"/>
      <c r="DL268" s="27">
        <f t="shared" si="2486"/>
        <v>0</v>
      </c>
      <c r="DM268" s="27">
        <v>3</v>
      </c>
      <c r="DN268" s="27">
        <f t="shared" si="2487"/>
        <v>430181.71481249994</v>
      </c>
      <c r="DO268" s="27"/>
      <c r="DP268" s="27">
        <f t="shared" ref="DP268" si="2488">(DO268*$D268*$G268*$H268*$L268)</f>
        <v>0</v>
      </c>
      <c r="DQ268" s="27">
        <f t="shared" si="2329"/>
        <v>1211</v>
      </c>
      <c r="DR268" s="27">
        <f t="shared" si="2329"/>
        <v>100946519.31131248</v>
      </c>
      <c r="DS268" s="38">
        <f t="shared" si="2383"/>
        <v>1090</v>
      </c>
      <c r="DT268" s="67">
        <f t="shared" si="1829"/>
        <v>0.90008257638315436</v>
      </c>
    </row>
    <row r="269" spans="1:124" ht="15.75" customHeight="1" x14ac:dyDescent="0.25">
      <c r="A269" s="77">
        <v>30</v>
      </c>
      <c r="B269" s="55"/>
      <c r="C269" s="53" t="s">
        <v>394</v>
      </c>
      <c r="D269" s="79">
        <f t="shared" si="1831"/>
        <v>19063</v>
      </c>
      <c r="E269" s="80">
        <v>18530</v>
      </c>
      <c r="F269" s="80">
        <v>18715</v>
      </c>
      <c r="G269" s="58">
        <v>1.2</v>
      </c>
      <c r="H269" s="25">
        <v>1</v>
      </c>
      <c r="I269" s="25">
        <v>1</v>
      </c>
      <c r="J269" s="26"/>
      <c r="K269" s="24">
        <v>1.4</v>
      </c>
      <c r="L269" s="24">
        <v>1.68</v>
      </c>
      <c r="M269" s="24">
        <v>2.23</v>
      </c>
      <c r="N269" s="24">
        <v>2.57</v>
      </c>
      <c r="O269" s="34">
        <f t="shared" ref="O269:BZ269" si="2489">SUM(O270:O284)</f>
        <v>1213</v>
      </c>
      <c r="P269" s="34">
        <f t="shared" si="2489"/>
        <v>51502806.3543</v>
      </c>
      <c r="Q269" s="34">
        <f t="shared" si="2489"/>
        <v>6</v>
      </c>
      <c r="R269" s="34">
        <f t="shared" si="2489"/>
        <v>202627.53729166667</v>
      </c>
      <c r="S269" s="34">
        <v>0</v>
      </c>
      <c r="T269" s="34">
        <f t="shared" ref="T269" si="2490">SUM(T270:T284)</f>
        <v>0</v>
      </c>
      <c r="U269" s="34">
        <f t="shared" si="2489"/>
        <v>0</v>
      </c>
      <c r="V269" s="34">
        <f t="shared" si="2489"/>
        <v>0</v>
      </c>
      <c r="W269" s="34">
        <f t="shared" si="2489"/>
        <v>123</v>
      </c>
      <c r="X269" s="34">
        <f t="shared" si="2489"/>
        <v>5341474.8824499995</v>
      </c>
      <c r="Y269" s="34">
        <f t="shared" si="2489"/>
        <v>183</v>
      </c>
      <c r="Z269" s="34">
        <f t="shared" si="2489"/>
        <v>5351418.6256416673</v>
      </c>
      <c r="AA269" s="34">
        <f t="shared" si="2489"/>
        <v>0</v>
      </c>
      <c r="AB269" s="34">
        <f t="shared" si="2489"/>
        <v>0</v>
      </c>
      <c r="AC269" s="34">
        <f t="shared" si="2489"/>
        <v>0</v>
      </c>
      <c r="AD269" s="34">
        <f t="shared" si="2489"/>
        <v>0</v>
      </c>
      <c r="AE269" s="34">
        <f t="shared" si="2489"/>
        <v>18</v>
      </c>
      <c r="AF269" s="34">
        <f t="shared" si="2489"/>
        <v>396738.82500000001</v>
      </c>
      <c r="AG269" s="34">
        <f t="shared" si="2489"/>
        <v>425</v>
      </c>
      <c r="AH269" s="34">
        <f t="shared" si="2489"/>
        <v>9252392.5821249988</v>
      </c>
      <c r="AI269" s="34">
        <f t="shared" si="2489"/>
        <v>60</v>
      </c>
      <c r="AJ269" s="34">
        <f t="shared" si="2489"/>
        <v>1986990.1316999998</v>
      </c>
      <c r="AK269" s="34">
        <f t="shared" si="2489"/>
        <v>2</v>
      </c>
      <c r="AL269" s="34">
        <f t="shared" si="2489"/>
        <v>40931.013433333326</v>
      </c>
      <c r="AM269" s="34">
        <f t="shared" si="2489"/>
        <v>0</v>
      </c>
      <c r="AN269" s="34">
        <f t="shared" si="2489"/>
        <v>0</v>
      </c>
      <c r="AO269" s="34">
        <f t="shared" si="2489"/>
        <v>1237</v>
      </c>
      <c r="AP269" s="34">
        <f t="shared" si="2489"/>
        <v>48372457.028610401</v>
      </c>
      <c r="AQ269" s="34">
        <f t="shared" si="2489"/>
        <v>276</v>
      </c>
      <c r="AR269" s="34">
        <f t="shared" si="2489"/>
        <v>6597984.1770500001</v>
      </c>
      <c r="AS269" s="34">
        <f t="shared" si="2489"/>
        <v>44</v>
      </c>
      <c r="AT269" s="34">
        <f t="shared" si="2489"/>
        <v>1401923.8379887999</v>
      </c>
      <c r="AU269" s="34">
        <f t="shared" si="2489"/>
        <v>29</v>
      </c>
      <c r="AV269" s="34">
        <f t="shared" si="2489"/>
        <v>2604549.74388</v>
      </c>
      <c r="AW269" s="34">
        <f t="shared" si="2489"/>
        <v>0</v>
      </c>
      <c r="AX269" s="34">
        <f t="shared" si="2489"/>
        <v>0</v>
      </c>
      <c r="AY269" s="34">
        <f t="shared" si="2489"/>
        <v>0</v>
      </c>
      <c r="AZ269" s="34">
        <f t="shared" si="2489"/>
        <v>0</v>
      </c>
      <c r="BA269" s="34">
        <f t="shared" si="2489"/>
        <v>30</v>
      </c>
      <c r="BB269" s="34">
        <f t="shared" si="2489"/>
        <v>865973.87365999992</v>
      </c>
      <c r="BC269" s="34">
        <f t="shared" si="2489"/>
        <v>0</v>
      </c>
      <c r="BD269" s="34">
        <f t="shared" si="2489"/>
        <v>0</v>
      </c>
      <c r="BE269" s="34">
        <f t="shared" si="2489"/>
        <v>0</v>
      </c>
      <c r="BF269" s="34">
        <f t="shared" si="2489"/>
        <v>0</v>
      </c>
      <c r="BG269" s="34">
        <f t="shared" si="2489"/>
        <v>0</v>
      </c>
      <c r="BH269" s="34">
        <f t="shared" si="2489"/>
        <v>0</v>
      </c>
      <c r="BI269" s="34">
        <f t="shared" si="2489"/>
        <v>0</v>
      </c>
      <c r="BJ269" s="34">
        <f t="shared" si="2489"/>
        <v>0</v>
      </c>
      <c r="BK269" s="34">
        <f t="shared" si="2489"/>
        <v>1664</v>
      </c>
      <c r="BL269" s="34">
        <f t="shared" si="2489"/>
        <v>51740661.794861674</v>
      </c>
      <c r="BM269" s="34">
        <f t="shared" si="2489"/>
        <v>85</v>
      </c>
      <c r="BN269" s="34">
        <f t="shared" si="2489"/>
        <v>2149113.03621</v>
      </c>
      <c r="BO269" s="34">
        <f t="shared" si="2489"/>
        <v>23</v>
      </c>
      <c r="BP269" s="34">
        <f t="shared" si="2489"/>
        <v>568455.28376000002</v>
      </c>
      <c r="BQ269" s="34">
        <f t="shared" si="2489"/>
        <v>183</v>
      </c>
      <c r="BR269" s="34">
        <f t="shared" si="2489"/>
        <v>5311259.8954799995</v>
      </c>
      <c r="BS269" s="34">
        <f t="shared" si="2489"/>
        <v>105</v>
      </c>
      <c r="BT269" s="34">
        <f t="shared" si="2489"/>
        <v>2139850.0001666667</v>
      </c>
      <c r="BU269" s="34">
        <f t="shared" si="2489"/>
        <v>43</v>
      </c>
      <c r="BV269" s="34">
        <f t="shared" si="2489"/>
        <v>643989.61885999993</v>
      </c>
      <c r="BW269" s="34">
        <f t="shared" si="2489"/>
        <v>0</v>
      </c>
      <c r="BX269" s="34">
        <f t="shared" si="2489"/>
        <v>0</v>
      </c>
      <c r="BY269" s="34">
        <f t="shared" si="2489"/>
        <v>0</v>
      </c>
      <c r="BZ269" s="34">
        <f t="shared" si="2489"/>
        <v>0</v>
      </c>
      <c r="CA269" s="34">
        <f t="shared" ref="CA269:DS269" si="2491">SUM(CA270:CA284)</f>
        <v>2</v>
      </c>
      <c r="CB269" s="34">
        <f t="shared" si="2491"/>
        <v>51151.016933333318</v>
      </c>
      <c r="CC269" s="34">
        <f t="shared" si="2491"/>
        <v>32</v>
      </c>
      <c r="CD269" s="34">
        <f t="shared" si="2491"/>
        <v>567305.72808000003</v>
      </c>
      <c r="CE269" s="34">
        <f t="shared" si="2491"/>
        <v>2</v>
      </c>
      <c r="CF269" s="34">
        <f t="shared" si="2491"/>
        <v>76455.981746666657</v>
      </c>
      <c r="CG269" s="34">
        <f t="shared" si="2491"/>
        <v>7</v>
      </c>
      <c r="CH269" s="34">
        <f t="shared" si="2491"/>
        <v>119457.99441333333</v>
      </c>
      <c r="CI269" s="34">
        <f t="shared" si="2491"/>
        <v>40</v>
      </c>
      <c r="CJ269" s="34">
        <f t="shared" si="2491"/>
        <v>661040.83509333339</v>
      </c>
      <c r="CK269" s="34">
        <f t="shared" si="2491"/>
        <v>145</v>
      </c>
      <c r="CL269" s="34">
        <f t="shared" si="2491"/>
        <v>2606903.0510833333</v>
      </c>
      <c r="CM269" s="34">
        <f t="shared" si="2491"/>
        <v>491</v>
      </c>
      <c r="CN269" s="34">
        <f t="shared" si="2491"/>
        <v>11441953.050836001</v>
      </c>
      <c r="CO269" s="34">
        <f t="shared" si="2491"/>
        <v>177</v>
      </c>
      <c r="CP269" s="34">
        <f t="shared" si="2491"/>
        <v>4919028.0427609989</v>
      </c>
      <c r="CQ269" s="47">
        <f t="shared" si="2491"/>
        <v>90</v>
      </c>
      <c r="CR269" s="34">
        <f t="shared" si="2491"/>
        <v>1920129.0646999995</v>
      </c>
      <c r="CS269" s="34">
        <f t="shared" si="2491"/>
        <v>176</v>
      </c>
      <c r="CT269" s="34">
        <f t="shared" si="2491"/>
        <v>4289885.3006519992</v>
      </c>
      <c r="CU269" s="34">
        <f t="shared" si="2491"/>
        <v>109</v>
      </c>
      <c r="CV269" s="34">
        <f t="shared" si="2491"/>
        <v>2663898.1362980003</v>
      </c>
      <c r="CW269" s="34">
        <f t="shared" si="2491"/>
        <v>129</v>
      </c>
      <c r="CX269" s="34">
        <f t="shared" si="2491"/>
        <v>3401413.9654894001</v>
      </c>
      <c r="CY269" s="34">
        <f t="shared" si="2491"/>
        <v>106</v>
      </c>
      <c r="CZ269" s="34">
        <f t="shared" si="2491"/>
        <v>2476395.6326199998</v>
      </c>
      <c r="DA269" s="34">
        <f t="shared" si="2491"/>
        <v>216</v>
      </c>
      <c r="DB269" s="34">
        <f t="shared" si="2491"/>
        <v>5269787.5549059995</v>
      </c>
      <c r="DC269" s="34">
        <f t="shared" si="2491"/>
        <v>177</v>
      </c>
      <c r="DD269" s="34">
        <f t="shared" si="2491"/>
        <v>3327853.1594000002</v>
      </c>
      <c r="DE269" s="34">
        <f t="shared" si="2491"/>
        <v>125</v>
      </c>
      <c r="DF269" s="34">
        <f t="shared" si="2491"/>
        <v>2489454.2243316667</v>
      </c>
      <c r="DG269" s="34">
        <f t="shared" si="2491"/>
        <v>6</v>
      </c>
      <c r="DH269" s="34">
        <f t="shared" si="2491"/>
        <v>183361.30119999999</v>
      </c>
      <c r="DI269" s="34">
        <f t="shared" si="2491"/>
        <v>80</v>
      </c>
      <c r="DJ269" s="34">
        <f t="shared" si="2491"/>
        <v>2325870.6279199999</v>
      </c>
      <c r="DK269" s="34">
        <f t="shared" si="2491"/>
        <v>29</v>
      </c>
      <c r="DL269" s="34">
        <f t="shared" si="2491"/>
        <v>1024270.4903875001</v>
      </c>
      <c r="DM269" s="34">
        <f t="shared" si="2491"/>
        <v>112</v>
      </c>
      <c r="DN269" s="34">
        <f t="shared" si="2491"/>
        <v>4451036.9670016663</v>
      </c>
      <c r="DO269" s="34">
        <f t="shared" si="2491"/>
        <v>0</v>
      </c>
      <c r="DP269" s="34">
        <f t="shared" si="2491"/>
        <v>0</v>
      </c>
      <c r="DQ269" s="34">
        <f t="shared" si="2491"/>
        <v>8000</v>
      </c>
      <c r="DR269" s="34">
        <f t="shared" si="2491"/>
        <v>250738250.36832234</v>
      </c>
      <c r="DS269" s="34">
        <f t="shared" si="2491"/>
        <v>7947</v>
      </c>
      <c r="DT269" s="54">
        <f t="shared" ref="DT269" si="2492">SUM(DS269/DQ269)</f>
        <v>0.99337500000000001</v>
      </c>
    </row>
    <row r="270" spans="1:124" ht="30" customHeight="1" x14ac:dyDescent="0.25">
      <c r="A270" s="77"/>
      <c r="B270" s="35">
        <v>227</v>
      </c>
      <c r="C270" s="23" t="s">
        <v>395</v>
      </c>
      <c r="D270" s="79">
        <f>D247</f>
        <v>19063</v>
      </c>
      <c r="E270" s="80">
        <v>18530</v>
      </c>
      <c r="F270" s="80">
        <v>18715</v>
      </c>
      <c r="G270" s="36">
        <v>0.86</v>
      </c>
      <c r="H270" s="25">
        <v>1</v>
      </c>
      <c r="I270" s="25">
        <v>1</v>
      </c>
      <c r="J270" s="26"/>
      <c r="K270" s="24">
        <v>1.4</v>
      </c>
      <c r="L270" s="24">
        <v>1.68</v>
      </c>
      <c r="M270" s="24">
        <v>2.23</v>
      </c>
      <c r="N270" s="24">
        <v>2.57</v>
      </c>
      <c r="O270" s="27">
        <v>162</v>
      </c>
      <c r="P270" s="27">
        <f t="shared" ref="P270:P272" si="2493">(O270/12*5*$D270*$G270*$H270*$K270*P$11)+(O270/12*4*$E270*$G270*$I270*$K270*P$12)+(O270/12*3*$F270*$G270*$I270*$K270*P$12)</f>
        <v>3893802.5510999998</v>
      </c>
      <c r="Q270" s="27">
        <v>2</v>
      </c>
      <c r="R270" s="27">
        <f t="shared" ref="R270:R272" si="2494">(Q270/12*5*$D270*$G270*$H270*$K270*R$11)+(Q270/12*4*$E270*$G270*$I270*$K270*R$12)+(Q270/12*3*$F270*$G270*$I270*$K270*R$12)</f>
        <v>48071.636433333326</v>
      </c>
      <c r="S270" s="27">
        <v>0</v>
      </c>
      <c r="T270" s="27">
        <f t="shared" ref="T270:T272" si="2495">(S270/12*5*$D270*$G270*$H270*$K270*T$11)+(S270/12*4*$E270*$G270*$I270*$K270*T$12)+(S270/12*3*$F270*$G270*$I270*$K270*T$12)</f>
        <v>0</v>
      </c>
      <c r="U270" s="27"/>
      <c r="V270" s="27">
        <f t="shared" ref="V270:V272" si="2496">(U270/12*5*$D270*$G270*$H270*$K270*V$11)+(U270/12*4*$E270*$G270*$I270*$K270*V$12)+(U270/12*3*$F270*$G270*$I270*$K270*V$12)</f>
        <v>0</v>
      </c>
      <c r="W270" s="27">
        <v>0</v>
      </c>
      <c r="X270" s="27">
        <f t="shared" ref="X270:X272" si="2497">(W270/12*5*$D270*$G270*$H270*$K270*X$11)+(W270/12*4*$E270*$G270*$I270*$K270*X$12)+(W270/12*3*$F270*$G270*$I270*$K270*X$12)</f>
        <v>0</v>
      </c>
      <c r="Y270" s="27">
        <v>90</v>
      </c>
      <c r="Z270" s="27">
        <f t="shared" ref="Z270:Z272" si="2498">(Y270/12*5*$D270*$G270*$H270*$K270*Z$11)+(Y270/12*4*$E270*$G270*$I270*$K270*Z$12)+(Y270/12*3*$F270*$G270*$I270*$K270*Z$12)</f>
        <v>2163223.6395</v>
      </c>
      <c r="AA270" s="27">
        <v>0</v>
      </c>
      <c r="AB270" s="27">
        <f t="shared" ref="AB270:AB272" si="2499">(AA270/12*5*$D270*$G270*$H270*$K270*AB$11)+(AA270/12*4*$E270*$G270*$I270*$K270*AB$12)+(AA270/12*3*$F270*$G270*$I270*$K270*AB$12)</f>
        <v>0</v>
      </c>
      <c r="AC270" s="27">
        <v>0</v>
      </c>
      <c r="AD270" s="27">
        <f t="shared" ref="AD270:AD272" si="2500">(AC270/12*5*$D270*$G270*$H270*$K270*AD$11)+(AC270/12*4*$E270*$G270*$I270*$K270*AD$12)+(AC270/12*3*$F270*$G270*$I270*$K270*AD$12)</f>
        <v>0</v>
      </c>
      <c r="AE270" s="27">
        <v>0</v>
      </c>
      <c r="AF270" s="27">
        <f t="shared" ref="AF270:AF272" si="2501">(AE270/12*5*$D270*$G270*$H270*$K270*AF$11)+(AE270/12*4*$E270*$G270*$I270*$K270*AF$12)+(AE270/12*3*$F270*$G270*$I270*$K270*AF$12)</f>
        <v>0</v>
      </c>
      <c r="AG270" s="27">
        <v>244</v>
      </c>
      <c r="AH270" s="27">
        <f t="shared" ref="AH270:AH272" si="2502">(AG270/12*5*$D270*$G270*$H270*$K270*AH$11)+(AG270/12*4*$E270*$G270*$I270*$K270*AH$12)+(AG270/12*3*$F270*$G270*$I270*$K270*AH$12)</f>
        <v>5864739.6448666668</v>
      </c>
      <c r="AI270" s="27"/>
      <c r="AJ270" s="27">
        <f t="shared" ref="AJ270:AJ272" si="2503">(AI270/12*5*$D270*$G270*$H270*$K270*AJ$11)+(AI270/12*4*$E270*$G270*$I270*$K270*AJ$12)+(AI270/12*3*$F270*$G270*$I270*$K270*AJ$12)</f>
        <v>0</v>
      </c>
      <c r="AK270" s="27">
        <v>2</v>
      </c>
      <c r="AL270" s="27">
        <f t="shared" ref="AL270:AL272" si="2504">(AK270/12*5*$D270*$G270*$H270*$K270*AL$11)+(AK270/12*4*$E270*$G270*$I270*$K270*AL$12)+(AK270/12*3*$F270*$G270*$I270*$K270*AL$12)</f>
        <v>40931.013433333326</v>
      </c>
      <c r="AM270" s="30">
        <v>0</v>
      </c>
      <c r="AN270" s="27">
        <f t="shared" ref="AN270:AN272" si="2505">(AM270/12*5*$D270*$G270*$H270*$K270*AN$11)+(AM270/12*4*$E270*$G270*$I270*$K270*AN$12)+(AM270/12*3*$F270*$G270*$I270*$K270*AN$12)</f>
        <v>0</v>
      </c>
      <c r="AO270" s="31">
        <v>156</v>
      </c>
      <c r="AP270" s="27">
        <f t="shared" ref="AP270:AP272" si="2506">(AO270/12*5*$D270*$G270*$H270*$L270*AP$11)+(AO270/12*4*$E270*$G270*$I270*$L270*AP$12)+(AO270/12*3*$F270*$G270*$I270*$L270*AP$12)</f>
        <v>4334085.0047039995</v>
      </c>
      <c r="AQ270" s="27">
        <v>257</v>
      </c>
      <c r="AR270" s="27">
        <f t="shared" ref="AR270:AR272" si="2507">(AQ270/12*5*$D270*$G270*$H270*$L270*AR$11)+(AQ270/12*4*$E270*$G270*$I270*$L270*AR$12)+(AQ270/12*3*$F270*$G270*$I270*$L270*AR$12)</f>
        <v>6311562.2714200001</v>
      </c>
      <c r="AS270" s="27">
        <v>21</v>
      </c>
      <c r="AT270" s="27">
        <f t="shared" ref="AT270:AT272" si="2508">(AS270/12*5*$D270*$G270*$H270*$L270*AT$11)+(AS270/12*4*$E270*$G270*$I270*$L270*AT$12)+(AS270/12*3*$F270*$G270*$I270*$L270*AT$13)</f>
        <v>583434.51986400003</v>
      </c>
      <c r="AU270" s="27">
        <v>0</v>
      </c>
      <c r="AV270" s="27">
        <f t="shared" ref="AV270:AV272" si="2509">(AU270/12*5*$D270*$G270*$H270*$L270*AV$11)+(AU270/12*4*$E270*$G270*$I270*$L270*AV$12)+(AU270/12*3*$F270*$G270*$I270*$L270*AV$12)</f>
        <v>0</v>
      </c>
      <c r="AW270" s="27"/>
      <c r="AX270" s="27">
        <f t="shared" ref="AX270:AX272" si="2510">(AW270/12*5*$D270*$G270*$H270*$K270*AX$11)+(AW270/12*4*$E270*$G270*$I270*$K270*AX$12)+(AW270/12*3*$F270*$G270*$I270*$K270*AX$12)</f>
        <v>0</v>
      </c>
      <c r="AY270" s="27"/>
      <c r="AZ270" s="27">
        <f t="shared" ref="AZ270:AZ272" si="2511">(AY270/12*5*$D270*$G270*$H270*$K270*AZ$11)+(AY270/12*4*$E270*$G270*$I270*$K270*AZ$12)+(AY270/12*3*$F270*$G270*$I270*$K270*AZ$12)</f>
        <v>0</v>
      </c>
      <c r="BA270" s="27">
        <v>6</v>
      </c>
      <c r="BB270" s="27">
        <f t="shared" ref="BB270:BB272" si="2512">(BA270/12*5*$D270*$G270*$H270*$L270*BB$11)+(BA270/12*4*$E270*$G270*$I270*$L270*BB$12)+(BA270/12*3*$F270*$G270*$I270*$L270*BB$12)</f>
        <v>162144.19703999997</v>
      </c>
      <c r="BC270" s="27">
        <v>0</v>
      </c>
      <c r="BD270" s="27">
        <f t="shared" ref="BD270:BD272" si="2513">(BC270/12*5*$D270*$G270*$H270*$K270*BD$11)+(BC270/12*4*$E270*$G270*$I270*$K270*BD$12)+(BC270/12*3*$F270*$G270*$I270*$K270*BD$12)</f>
        <v>0</v>
      </c>
      <c r="BE270" s="27">
        <v>0</v>
      </c>
      <c r="BF270" s="27">
        <f t="shared" ref="BF270:BF272" si="2514">(BE270/12*5*$D270*$G270*$H270*$K270*BF$11)+(BE270/12*4*$E270*$G270*$I270*$K270*BF$12)+(BE270/12*3*$F270*$G270*$I270*$K270*BF$12)</f>
        <v>0</v>
      </c>
      <c r="BG270" s="27">
        <v>0</v>
      </c>
      <c r="BH270" s="27">
        <f t="shared" ref="BH270:BH272" si="2515">(BG270/12*5*$D270*$G270*$H270*$K270*BH$11)+(BG270/12*4*$E270*$G270*$I270*$K270*BH$12)+(BG270/12*3*$F270*$G270*$I270*$K270*BH$12)</f>
        <v>0</v>
      </c>
      <c r="BI270" s="27">
        <v>0</v>
      </c>
      <c r="BJ270" s="27">
        <f t="shared" ref="BJ270:BJ272" si="2516">(BI270/12*5*$D270*$G270*$H270*$L270*BJ$11)+(BI270/12*4*$E270*$G270*$I270*$L270*BJ$12)+(BI270/12*3*$F270*$G270*$I270*$L270*BJ$12)</f>
        <v>0</v>
      </c>
      <c r="BK270" s="27">
        <v>264</v>
      </c>
      <c r="BL270" s="27">
        <f t="shared" ref="BL270:BL272" si="2517">(BK270/12*5*$D270*$G270*$H270*$K270*BL$11)+(BK270/12*4*$E270*$G270*$I270*$K270*BL$12)+(BK270/12*3*$F270*$G270*$I270*$K270*BL$12)</f>
        <v>6388375.9724399988</v>
      </c>
      <c r="BM270" s="27">
        <v>68</v>
      </c>
      <c r="BN270" s="27">
        <f t="shared" ref="BN270:BN272" si="2518">(BM270/12*5*$D270*$G270*$H270*$K270*BN$11)+(BM270/12*4*$E270*$G270*$I270*$K270*BN$12)+(BM270/12*3*$F270*$G270*$I270*$K270*BN$13)</f>
        <v>1574347.1170933333</v>
      </c>
      <c r="BO270" s="37">
        <v>23</v>
      </c>
      <c r="BP270" s="27">
        <f t="shared" ref="BP270:BP272" si="2519">(BO270/12*5*$D270*$G270*$H270*$L270*BP$11)+(BO270/12*4*$E270*$G270*$I270*$L270*BP$12)+(BO270/12*3*$F270*$G270*$I270*$L270*BP$12)</f>
        <v>568455.28376000002</v>
      </c>
      <c r="BQ270" s="27">
        <v>138</v>
      </c>
      <c r="BR270" s="27">
        <f t="shared" ref="BR270:BR272" si="2520">(BQ270/12*5*$D270*$G270*$H270*$L270*BR$11)+(BQ270/12*4*$E270*$G270*$I270*$L270*BR$12)+(BQ270/12*3*$F270*$G270*$I270*$L270*BR$12)</f>
        <v>4235304.2020800002</v>
      </c>
      <c r="BS270" s="27">
        <v>100</v>
      </c>
      <c r="BT270" s="27">
        <f t="shared" ref="BT270:BT272" si="2521">(BS270/12*5*$D270*$G270*$H270*$K270*BT$11)+(BS270/12*4*$E270*$G270*$I270*$K270*BT$12)+(BS270/12*3*$F270*$G270*$I270*$K270*BT$12)</f>
        <v>2059620.5933333333</v>
      </c>
      <c r="BU270" s="27">
        <v>2</v>
      </c>
      <c r="BV270" s="27">
        <f t="shared" ref="BV270:BV272" si="2522">(BU270/12*5*$D270*$G270*$H270*$K270*BV$11)+(BU270/12*4*$E270*$G270*$I270*$K270*BV$12)+(BU270/12*3*$F270*$G270*$I270*$K270*BV$12)</f>
        <v>34130.855546666666</v>
      </c>
      <c r="BW270" s="27">
        <v>0</v>
      </c>
      <c r="BX270" s="27">
        <f t="shared" ref="BX270:BX272" si="2523">(BW270/12*5*$D270*$G270*$H270*$L270*BX$11)+(BW270/12*4*$E270*$G270*$I270*$L270*BX$12)+(BW270/12*3*$F270*$G270*$I270*$L270*BX$12)</f>
        <v>0</v>
      </c>
      <c r="BY270" s="27"/>
      <c r="BZ270" s="27">
        <f t="shared" ref="BZ270:BZ272" si="2524">(BY270/12*5*$D270*$G270*$H270*$L270*BZ$11)+(BY270/12*4*$E270*$G270*$I270*$L270*BZ$12)+(BY270/12*3*$F270*$G270*$I270*$L270*BZ$12)</f>
        <v>0</v>
      </c>
      <c r="CA270" s="27">
        <v>2</v>
      </c>
      <c r="CB270" s="27">
        <f t="shared" ref="CB270:CB272" si="2525">(CA270/12*5*$D270*$G270*$H270*$K270*CB$11)+(CA270/12*4*$E270*$G270*$I270*$K270*CB$12)+(CA270/12*3*$F270*$G270*$I270*$K270*CB$12)</f>
        <v>51151.016933333318</v>
      </c>
      <c r="CC270" s="27">
        <v>10</v>
      </c>
      <c r="CD270" s="27">
        <f t="shared" ref="CD270:CD272" si="2526">(CC270/12*5*$D270*$G270*$H270*$L270*CD$11)+(CC270/12*4*$E270*$G270*$I270*$L270*CD$12)+(CC270/12*3*$F270*$G270*$I270*$L270*CD$12)</f>
        <v>247154.4712</v>
      </c>
      <c r="CE270" s="27">
        <v>0</v>
      </c>
      <c r="CF270" s="27">
        <f t="shared" ref="CF270:CF272" si="2527">(CE270/12*5*$D270*$G270*$H270*$K270*CF$11)+(CE270/12*4*$E270*$G270*$I270*$K270*CF$12)+(CE270/12*3*$F270*$G270*$I270*$K270*CF$12)</f>
        <v>0</v>
      </c>
      <c r="CG270" s="27">
        <v>7</v>
      </c>
      <c r="CH270" s="27">
        <f t="shared" ref="CH270:CH272" si="2528">(CG270/12*5*$D270*$G270*$H270*$K270*CH$11)+(CG270/12*4*$E270*$G270*$I270*$K270*CH$12)+(CG270/12*3*$F270*$G270*$I270*$K270*CH$12)</f>
        <v>119457.99441333333</v>
      </c>
      <c r="CI270" s="27">
        <v>28</v>
      </c>
      <c r="CJ270" s="27">
        <f t="shared" ref="CJ270:CJ272" si="2529">(CI270/12*5*$D270*$G270*$H270*$K270*CJ$11)+(CI270/12*4*$E270*$G270*$I270*$K270*CJ$12)+(CI270/12*3*$F270*$G270*$I270*$K270*CJ$12)</f>
        <v>477831.97765333334</v>
      </c>
      <c r="CK270" s="27">
        <v>57</v>
      </c>
      <c r="CL270" s="27">
        <f t="shared" ref="CL270:CL272" si="2530">(CK270/12*5*$D270*$G270*$H270*$K270*CL$11)+(CK270/12*4*$E270*$G270*$I270*$K270*CL$12)+(CK270/12*3*$F270*$G270*$I270*$K270*CL$12)</f>
        <v>1283641.5598999998</v>
      </c>
      <c r="CM270" s="27">
        <v>141</v>
      </c>
      <c r="CN270" s="27">
        <f t="shared" ref="CN270:CN272" si="2531">(CM270/12*5*$D270*$G270*$H270*$L270*CN$11)+(CM270/12*4*$E270*$G270*$I270*$L270*CN$12)+(CM270/12*3*$F270*$G270*$I270*$L270*CN$12)</f>
        <v>3883365.8450579997</v>
      </c>
      <c r="CO270" s="27">
        <v>71</v>
      </c>
      <c r="CP270" s="27">
        <f t="shared" ref="CP270:CP272" si="2532">(CO270/12*5*$D270*$G270*$H270*$L270*CP$11)+(CO270/12*4*$E270*$G270*$I270*$L270*CP$12)+(CO270/12*3*$F270*$G270*$I270*$L270*CP$12)</f>
        <v>2248019.6359739997</v>
      </c>
      <c r="CQ270" s="32">
        <v>36</v>
      </c>
      <c r="CR270" s="27">
        <f t="shared" ref="CR270:CR272" si="2533">(CQ270/12*5*$D270*$G270*$H270*$K270*CR$11)+(CQ270/12*4*$E270*$G270*$I270*$K270*CR$12)+(CQ270/12*3*$F270*$G270*$I270*$K270*CR$12)</f>
        <v>920718.30479999993</v>
      </c>
      <c r="CS270" s="27">
        <v>58</v>
      </c>
      <c r="CT270" s="27">
        <f t="shared" ref="CT270:CT272" si="2534">(CS270/12*5*$D270*$G270*$H270*$L270*CT$11)+(CS270/12*4*$E270*$G270*$I270*$L270*CT$12)+(CS270/12*3*$F270*$G270*$I270*$L270*CT$12)</f>
        <v>1794876.3932959996</v>
      </c>
      <c r="CU270" s="27">
        <v>80</v>
      </c>
      <c r="CV270" s="27">
        <f t="shared" ref="CV270:CV272" si="2535">(CU270/12*5*$D270*$G270*$H270*$L270*CV$11)+(CU270/12*4*$E270*$G270*$I270*$L270*CV$12)+(CU270/12*3*$F270*$G270*$I270*$L270*CV$12)</f>
        <v>2151975.7571200002</v>
      </c>
      <c r="CW270" s="27">
        <v>60</v>
      </c>
      <c r="CX270" s="27">
        <f t="shared" ref="CX270:CX272" si="2536">(CW270/12*5*$D270*$G270*$H270*$L270*CX$11)+(CW270/12*4*$E270*$G270*$I270*$L270*CX$12)+(CW270/12*3*$F270*$G270*$I270*$L270*CX$12)</f>
        <v>1860211.4605199997</v>
      </c>
      <c r="CY270" s="27">
        <v>24</v>
      </c>
      <c r="CZ270" s="27">
        <f t="shared" ref="CZ270:CZ272" si="2537">(CY270/12*5*$D270*$G270*$H270*$L270*CZ$11)+(CY270/12*4*$E270*$G270*$I270*$L270*CZ$12)+(CY270/12*3*$F270*$G270*$I270*$L270*CZ$12)</f>
        <v>742707.47308799997</v>
      </c>
      <c r="DA270" s="27">
        <v>73</v>
      </c>
      <c r="DB270" s="27">
        <f t="shared" ref="DB270:DB272" si="2538">(DA270/12*5*$D270*$G270*$H270*$L270*DB$11)+(DA270/12*4*$E270*$G270*$I270*$L270*DB$12)+(DA270/12*3*$F270*$G270*$I270*$L270*DB$12)</f>
        <v>2263257.276966</v>
      </c>
      <c r="DC270" s="27">
        <v>48</v>
      </c>
      <c r="DD270" s="27">
        <f t="shared" ref="DD270:DD272" si="2539">(DC270/12*5*$D270*$G270*$H270*$K270*DD$11)+(DC270/12*4*$E270*$G270*$I270*$K270*DD$12)+(DC270/12*3*$F270*$G270*$I270*$K270*DD$12)</f>
        <v>1227624.4063999997</v>
      </c>
      <c r="DE270" s="27">
        <v>39</v>
      </c>
      <c r="DF270" s="27">
        <f t="shared" ref="DF270:DF272" si="2540">(DE270/12*5*$D270*$G270*$H270*$K270*DF$11)+(DE270/12*4*$E270*$G270*$I270*$K270*DF$12)+(DE270/12*3*$F270*$G270*$I270*$K270*DF$12)</f>
        <v>1027158.2348299999</v>
      </c>
      <c r="DG270" s="27">
        <v>4</v>
      </c>
      <c r="DH270" s="27">
        <f t="shared" ref="DH270:DH272" si="2541">(DG270/12*5*$D270*$G270*$H270*$L270*DH$11)+(DG270/12*4*$E270*$G270*$I270*$L270*DH$12)+(DG270/12*3*$F270*$G270*$I270*$L270*DH$12)</f>
        <v>137252.74919999999</v>
      </c>
      <c r="DI270" s="27">
        <v>33</v>
      </c>
      <c r="DJ270" s="27">
        <f t="shared" ref="DJ270:DJ272" si="2542">(DI270/12*5*$D270*$G270*$H270*$L270*DJ$11)+(DI270/12*4*$E270*$G270*$I270*$L270*DJ$12)+(DI270/12*3*$F270*$G270*$I270*$L270*DJ$12)</f>
        <v>1098251.68068</v>
      </c>
      <c r="DK270" s="27">
        <v>9</v>
      </c>
      <c r="DL270" s="27">
        <f t="shared" ref="DL270:DL272" si="2543">(DK270/12*5*$D270*$G270*$H270*$M270*DL$11)+(DK270/12*4*$E270*$G270*$I270*$M270*DL$12)+(DK270/12*3*$F270*$G270*$I270*$M270*DL$12)</f>
        <v>409920.04113749997</v>
      </c>
      <c r="DM270" s="27">
        <v>50</v>
      </c>
      <c r="DN270" s="27">
        <f t="shared" ref="DN270:DN282" si="2544">(DM270/12*5*$D270*$G270*$H270*$N270*DN$11)+(DM270/12*4*$E270*$G270*$I270*$N270*DN$12)+(DM270/12*3*$F270*$G270*$I270*$N270*DN$12)</f>
        <v>2461576.6365416665</v>
      </c>
      <c r="DO270" s="27"/>
      <c r="DP270" s="27">
        <f t="shared" si="1826"/>
        <v>0</v>
      </c>
      <c r="DQ270" s="27">
        <f t="shared" ref="DQ270:DR284" si="2545">SUM(O270,Q270,S270,U270,W270,Y270,AA270,AC270,AE270,AG270,AI270,AK270,AM270,AO270,AQ270,AS270,AU270,AW270,AY270,BA270,BC270,BE270,BG270,BI270,BK270,BM270,BO270,BQ270,BS270,BU270,BW270,BY270,CA270,CC270,CE270,CG270,CI270,CK270,CM270,CO270,CQ270,CS270,CU270,CW270,CY270,DA270,DC270,DE270,DG270,DI270,DK270,DM270,DO270)</f>
        <v>2365</v>
      </c>
      <c r="DR270" s="27">
        <f t="shared" si="2545"/>
        <v>62668381.418325812</v>
      </c>
      <c r="DS270" s="38">
        <f t="shared" ref="DS270:DS284" si="2546">ROUND(DQ270*I270,0)</f>
        <v>2365</v>
      </c>
      <c r="DT270" s="67">
        <f t="shared" si="1829"/>
        <v>1</v>
      </c>
    </row>
    <row r="271" spans="1:124" ht="30" customHeight="1" x14ac:dyDescent="0.25">
      <c r="A271" s="77"/>
      <c r="B271" s="35">
        <v>228</v>
      </c>
      <c r="C271" s="23" t="s">
        <v>396</v>
      </c>
      <c r="D271" s="79">
        <f>D270</f>
        <v>19063</v>
      </c>
      <c r="E271" s="80">
        <v>18530</v>
      </c>
      <c r="F271" s="80">
        <v>18715</v>
      </c>
      <c r="G271" s="36">
        <v>0.49</v>
      </c>
      <c r="H271" s="25">
        <v>1</v>
      </c>
      <c r="I271" s="25">
        <v>1</v>
      </c>
      <c r="J271" s="26"/>
      <c r="K271" s="24">
        <v>1.4</v>
      </c>
      <c r="L271" s="24">
        <v>1.68</v>
      </c>
      <c r="M271" s="24">
        <v>2.23</v>
      </c>
      <c r="N271" s="24">
        <v>2.57</v>
      </c>
      <c r="O271" s="27">
        <v>96</v>
      </c>
      <c r="P271" s="27">
        <f t="shared" si="2493"/>
        <v>1314703.3592000001</v>
      </c>
      <c r="Q271" s="27">
        <v>0</v>
      </c>
      <c r="R271" s="27">
        <f t="shared" si="2494"/>
        <v>0</v>
      </c>
      <c r="S271" s="27">
        <v>0</v>
      </c>
      <c r="T271" s="27">
        <f t="shared" si="2495"/>
        <v>0</v>
      </c>
      <c r="U271" s="27"/>
      <c r="V271" s="27">
        <f t="shared" si="2496"/>
        <v>0</v>
      </c>
      <c r="W271" s="27">
        <v>0</v>
      </c>
      <c r="X271" s="27">
        <f t="shared" si="2497"/>
        <v>0</v>
      </c>
      <c r="Y271" s="27">
        <v>28</v>
      </c>
      <c r="Z271" s="27">
        <f t="shared" si="2498"/>
        <v>383455.14643333334</v>
      </c>
      <c r="AA271" s="27">
        <v>0</v>
      </c>
      <c r="AB271" s="27">
        <f t="shared" si="2499"/>
        <v>0</v>
      </c>
      <c r="AC271" s="27">
        <v>0</v>
      </c>
      <c r="AD271" s="27">
        <f t="shared" si="2500"/>
        <v>0</v>
      </c>
      <c r="AE271" s="27">
        <v>0</v>
      </c>
      <c r="AF271" s="27">
        <f t="shared" si="2501"/>
        <v>0</v>
      </c>
      <c r="AG271" s="27">
        <v>0</v>
      </c>
      <c r="AH271" s="27">
        <f t="shared" si="2502"/>
        <v>0</v>
      </c>
      <c r="AI271" s="27">
        <v>11</v>
      </c>
      <c r="AJ271" s="27">
        <f t="shared" si="2503"/>
        <v>128266.37349166666</v>
      </c>
      <c r="AK271" s="27"/>
      <c r="AL271" s="27">
        <f t="shared" si="2504"/>
        <v>0</v>
      </c>
      <c r="AM271" s="30">
        <v>0</v>
      </c>
      <c r="AN271" s="27">
        <f t="shared" si="2505"/>
        <v>0</v>
      </c>
      <c r="AO271" s="31">
        <v>285</v>
      </c>
      <c r="AP271" s="27">
        <f t="shared" si="2506"/>
        <v>4511441.3454599995</v>
      </c>
      <c r="AQ271" s="27">
        <v>15</v>
      </c>
      <c r="AR271" s="27">
        <f t="shared" si="2507"/>
        <v>209890.42934999999</v>
      </c>
      <c r="AS271" s="27">
        <v>5</v>
      </c>
      <c r="AT271" s="27">
        <f t="shared" si="2508"/>
        <v>79148.093779999996</v>
      </c>
      <c r="AU271" s="27">
        <v>0</v>
      </c>
      <c r="AV271" s="27">
        <f t="shared" si="2509"/>
        <v>0</v>
      </c>
      <c r="AW271" s="27"/>
      <c r="AX271" s="27">
        <f t="shared" si="2510"/>
        <v>0</v>
      </c>
      <c r="AY271" s="27"/>
      <c r="AZ271" s="27">
        <f t="shared" si="2511"/>
        <v>0</v>
      </c>
      <c r="BA271" s="27">
        <v>2</v>
      </c>
      <c r="BB271" s="27">
        <f t="shared" si="2512"/>
        <v>30794.828119999995</v>
      </c>
      <c r="BC271" s="27">
        <v>0</v>
      </c>
      <c r="BD271" s="27">
        <f t="shared" si="2513"/>
        <v>0</v>
      </c>
      <c r="BE271" s="27">
        <v>0</v>
      </c>
      <c r="BF271" s="27">
        <f t="shared" si="2514"/>
        <v>0</v>
      </c>
      <c r="BG271" s="27">
        <v>0</v>
      </c>
      <c r="BH271" s="27">
        <f t="shared" si="2515"/>
        <v>0</v>
      </c>
      <c r="BI271" s="27">
        <v>0</v>
      </c>
      <c r="BJ271" s="27">
        <f t="shared" si="2516"/>
        <v>0</v>
      </c>
      <c r="BK271" s="27">
        <v>490</v>
      </c>
      <c r="BL271" s="27">
        <f t="shared" si="2517"/>
        <v>6755853.9067250006</v>
      </c>
      <c r="BM271" s="27">
        <v>3</v>
      </c>
      <c r="BN271" s="27">
        <f t="shared" si="2518"/>
        <v>39574.046889999998</v>
      </c>
      <c r="BO271" s="37">
        <v>0</v>
      </c>
      <c r="BP271" s="27">
        <f t="shared" si="2519"/>
        <v>0</v>
      </c>
      <c r="BQ271" s="27">
        <v>0</v>
      </c>
      <c r="BR271" s="27">
        <f t="shared" si="2520"/>
        <v>0</v>
      </c>
      <c r="BS271" s="27"/>
      <c r="BT271" s="27">
        <f t="shared" si="2521"/>
        <v>0</v>
      </c>
      <c r="BU271" s="27">
        <v>15</v>
      </c>
      <c r="BV271" s="27">
        <f t="shared" si="2522"/>
        <v>145849.87689999997</v>
      </c>
      <c r="BW271" s="27">
        <v>0</v>
      </c>
      <c r="BX271" s="27">
        <f t="shared" si="2523"/>
        <v>0</v>
      </c>
      <c r="BY271" s="27"/>
      <c r="BZ271" s="27">
        <f t="shared" si="2524"/>
        <v>0</v>
      </c>
      <c r="CA271" s="27">
        <v>0</v>
      </c>
      <c r="CB271" s="27">
        <f t="shared" si="2525"/>
        <v>0</v>
      </c>
      <c r="CC271" s="27">
        <v>20</v>
      </c>
      <c r="CD271" s="27">
        <f t="shared" si="2526"/>
        <v>281641.14160000003</v>
      </c>
      <c r="CE271" s="27">
        <v>0</v>
      </c>
      <c r="CF271" s="27">
        <f t="shared" si="2527"/>
        <v>0</v>
      </c>
      <c r="CG271" s="27"/>
      <c r="CH271" s="27">
        <f t="shared" si="2528"/>
        <v>0</v>
      </c>
      <c r="CI271" s="27"/>
      <c r="CJ271" s="27">
        <f t="shared" si="2529"/>
        <v>0</v>
      </c>
      <c r="CK271" s="27">
        <v>50</v>
      </c>
      <c r="CL271" s="27">
        <f t="shared" si="2530"/>
        <v>641558.91916666669</v>
      </c>
      <c r="CM271" s="27">
        <v>202</v>
      </c>
      <c r="CN271" s="27">
        <f t="shared" si="2531"/>
        <v>3169846.209334</v>
      </c>
      <c r="CO271" s="27">
        <v>40</v>
      </c>
      <c r="CP271" s="27">
        <f t="shared" si="2532"/>
        <v>721604.73084000009</v>
      </c>
      <c r="CQ271" s="32">
        <v>39</v>
      </c>
      <c r="CR271" s="27">
        <f t="shared" si="2533"/>
        <v>568311.58929999988</v>
      </c>
      <c r="CS271" s="27">
        <v>78</v>
      </c>
      <c r="CT271" s="27">
        <f t="shared" si="2534"/>
        <v>1375304.245224</v>
      </c>
      <c r="CU271" s="27">
        <v>20</v>
      </c>
      <c r="CV271" s="27">
        <f t="shared" si="2535"/>
        <v>306531.43052000005</v>
      </c>
      <c r="CW271" s="27">
        <v>37</v>
      </c>
      <c r="CX271" s="27">
        <f t="shared" si="2536"/>
        <v>653597.55386099999</v>
      </c>
      <c r="CY271" s="27">
        <v>50</v>
      </c>
      <c r="CZ271" s="27">
        <f t="shared" si="2537"/>
        <v>881605.28539999994</v>
      </c>
      <c r="DA271" s="27">
        <v>101</v>
      </c>
      <c r="DB271" s="27">
        <f t="shared" si="2538"/>
        <v>1784144.6740529998</v>
      </c>
      <c r="DC271" s="27">
        <v>108</v>
      </c>
      <c r="DD271" s="27">
        <f t="shared" si="2539"/>
        <v>1573785.9395999999</v>
      </c>
      <c r="DE271" s="27">
        <v>65</v>
      </c>
      <c r="DF271" s="27">
        <f t="shared" si="2540"/>
        <v>975402.19974166667</v>
      </c>
      <c r="DG271" s="27"/>
      <c r="DH271" s="27">
        <f t="shared" si="2541"/>
        <v>0</v>
      </c>
      <c r="DI271" s="27">
        <v>33</v>
      </c>
      <c r="DJ271" s="27">
        <f t="shared" si="2542"/>
        <v>625748.05061999988</v>
      </c>
      <c r="DK271" s="27">
        <v>10</v>
      </c>
      <c r="DL271" s="27">
        <f t="shared" si="2543"/>
        <v>259510.10356250004</v>
      </c>
      <c r="DM271" s="27">
        <v>40</v>
      </c>
      <c r="DN271" s="27">
        <f t="shared" si="2544"/>
        <v>1122020.9785166667</v>
      </c>
      <c r="DO271" s="27"/>
      <c r="DP271" s="27">
        <f t="shared" si="1826"/>
        <v>0</v>
      </c>
      <c r="DQ271" s="27">
        <f t="shared" si="2545"/>
        <v>1843</v>
      </c>
      <c r="DR271" s="27">
        <f t="shared" si="2545"/>
        <v>28539590.457689498</v>
      </c>
      <c r="DS271" s="38">
        <f t="shared" si="2546"/>
        <v>1843</v>
      </c>
      <c r="DT271" s="67">
        <f t="shared" si="1829"/>
        <v>1</v>
      </c>
    </row>
    <row r="272" spans="1:124" ht="60" customHeight="1" x14ac:dyDescent="0.25">
      <c r="A272" s="77"/>
      <c r="B272" s="35">
        <v>229</v>
      </c>
      <c r="C272" s="23" t="s">
        <v>397</v>
      </c>
      <c r="D272" s="79">
        <f>D269</f>
        <v>19063</v>
      </c>
      <c r="E272" s="80">
        <v>18530</v>
      </c>
      <c r="F272" s="80">
        <v>18715</v>
      </c>
      <c r="G272" s="36">
        <v>0.64</v>
      </c>
      <c r="H272" s="25">
        <v>1</v>
      </c>
      <c r="I272" s="25">
        <v>1</v>
      </c>
      <c r="J272" s="26"/>
      <c r="K272" s="24">
        <v>1.4</v>
      </c>
      <c r="L272" s="24">
        <v>1.68</v>
      </c>
      <c r="M272" s="24">
        <v>2.23</v>
      </c>
      <c r="N272" s="24">
        <v>2.57</v>
      </c>
      <c r="O272" s="27">
        <v>3</v>
      </c>
      <c r="P272" s="27">
        <f t="shared" si="2493"/>
        <v>53661.361600000004</v>
      </c>
      <c r="Q272" s="27">
        <v>0</v>
      </c>
      <c r="R272" s="27">
        <f t="shared" si="2494"/>
        <v>0</v>
      </c>
      <c r="S272" s="27">
        <v>0</v>
      </c>
      <c r="T272" s="27">
        <f t="shared" si="2495"/>
        <v>0</v>
      </c>
      <c r="U272" s="27"/>
      <c r="V272" s="27">
        <f t="shared" si="2496"/>
        <v>0</v>
      </c>
      <c r="W272" s="27">
        <v>0</v>
      </c>
      <c r="X272" s="27">
        <f t="shared" si="2497"/>
        <v>0</v>
      </c>
      <c r="Y272" s="27">
        <v>0</v>
      </c>
      <c r="Z272" s="27">
        <f t="shared" si="2498"/>
        <v>0</v>
      </c>
      <c r="AA272" s="27">
        <v>0</v>
      </c>
      <c r="AB272" s="27">
        <f t="shared" si="2499"/>
        <v>0</v>
      </c>
      <c r="AC272" s="27">
        <v>0</v>
      </c>
      <c r="AD272" s="27">
        <f t="shared" si="2500"/>
        <v>0</v>
      </c>
      <c r="AE272" s="27">
        <v>0</v>
      </c>
      <c r="AF272" s="27">
        <f t="shared" si="2501"/>
        <v>0</v>
      </c>
      <c r="AG272" s="27">
        <v>2</v>
      </c>
      <c r="AH272" s="27">
        <f t="shared" si="2502"/>
        <v>35774.241066666662</v>
      </c>
      <c r="AI272" s="27"/>
      <c r="AJ272" s="27">
        <f t="shared" si="2503"/>
        <v>0</v>
      </c>
      <c r="AK272" s="27"/>
      <c r="AL272" s="27">
        <f t="shared" si="2504"/>
        <v>0</v>
      </c>
      <c r="AM272" s="30">
        <v>0</v>
      </c>
      <c r="AN272" s="27">
        <f t="shared" si="2505"/>
        <v>0</v>
      </c>
      <c r="AO272" s="31">
        <v>0</v>
      </c>
      <c r="AP272" s="27">
        <f t="shared" si="2506"/>
        <v>0</v>
      </c>
      <c r="AQ272" s="27">
        <v>0</v>
      </c>
      <c r="AR272" s="27">
        <f t="shared" si="2507"/>
        <v>0</v>
      </c>
      <c r="AS272" s="27">
        <v>0</v>
      </c>
      <c r="AT272" s="27">
        <f t="shared" si="2508"/>
        <v>0</v>
      </c>
      <c r="AU272" s="27">
        <v>0</v>
      </c>
      <c r="AV272" s="27">
        <f t="shared" si="2509"/>
        <v>0</v>
      </c>
      <c r="AW272" s="27"/>
      <c r="AX272" s="27">
        <f t="shared" si="2510"/>
        <v>0</v>
      </c>
      <c r="AY272" s="27"/>
      <c r="AZ272" s="27">
        <f t="shared" si="2511"/>
        <v>0</v>
      </c>
      <c r="BA272" s="27"/>
      <c r="BB272" s="27">
        <f t="shared" si="2512"/>
        <v>0</v>
      </c>
      <c r="BC272" s="27">
        <v>0</v>
      </c>
      <c r="BD272" s="27">
        <f t="shared" si="2513"/>
        <v>0</v>
      </c>
      <c r="BE272" s="27">
        <v>0</v>
      </c>
      <c r="BF272" s="27">
        <f t="shared" si="2514"/>
        <v>0</v>
      </c>
      <c r="BG272" s="27">
        <v>0</v>
      </c>
      <c r="BH272" s="27">
        <f t="shared" si="2515"/>
        <v>0</v>
      </c>
      <c r="BI272" s="27">
        <v>0</v>
      </c>
      <c r="BJ272" s="27">
        <f t="shared" si="2516"/>
        <v>0</v>
      </c>
      <c r="BK272" s="27">
        <v>2</v>
      </c>
      <c r="BL272" s="27">
        <f t="shared" si="2517"/>
        <v>36016.214079999998</v>
      </c>
      <c r="BM272" s="27"/>
      <c r="BN272" s="27">
        <f t="shared" si="2518"/>
        <v>0</v>
      </c>
      <c r="BO272" s="37">
        <v>0</v>
      </c>
      <c r="BP272" s="27">
        <f t="shared" si="2519"/>
        <v>0</v>
      </c>
      <c r="BQ272" s="27">
        <v>0</v>
      </c>
      <c r="BR272" s="27">
        <f t="shared" si="2520"/>
        <v>0</v>
      </c>
      <c r="BS272" s="27">
        <v>0</v>
      </c>
      <c r="BT272" s="27">
        <f t="shared" si="2521"/>
        <v>0</v>
      </c>
      <c r="BU272" s="27"/>
      <c r="BV272" s="27">
        <f t="shared" si="2522"/>
        <v>0</v>
      </c>
      <c r="BW272" s="27">
        <v>0</v>
      </c>
      <c r="BX272" s="27">
        <f t="shared" si="2523"/>
        <v>0</v>
      </c>
      <c r="BY272" s="27"/>
      <c r="BZ272" s="27">
        <f t="shared" si="2524"/>
        <v>0</v>
      </c>
      <c r="CA272" s="27">
        <v>0</v>
      </c>
      <c r="CB272" s="27">
        <f t="shared" si="2525"/>
        <v>0</v>
      </c>
      <c r="CC272" s="27"/>
      <c r="CD272" s="27">
        <f t="shared" si="2526"/>
        <v>0</v>
      </c>
      <c r="CE272" s="27"/>
      <c r="CF272" s="27">
        <f t="shared" si="2527"/>
        <v>0</v>
      </c>
      <c r="CG272" s="27"/>
      <c r="CH272" s="27">
        <f t="shared" si="2528"/>
        <v>0</v>
      </c>
      <c r="CI272" s="27"/>
      <c r="CJ272" s="27">
        <f t="shared" si="2529"/>
        <v>0</v>
      </c>
      <c r="CK272" s="27"/>
      <c r="CL272" s="27">
        <f t="shared" si="2530"/>
        <v>0</v>
      </c>
      <c r="CM272" s="27"/>
      <c r="CN272" s="27">
        <f t="shared" si="2531"/>
        <v>0</v>
      </c>
      <c r="CO272" s="27">
        <v>3</v>
      </c>
      <c r="CP272" s="27">
        <f t="shared" si="2532"/>
        <v>70687.810368000006</v>
      </c>
      <c r="CQ272" s="49"/>
      <c r="CR272" s="27">
        <f t="shared" si="2533"/>
        <v>0</v>
      </c>
      <c r="CS272" s="27"/>
      <c r="CT272" s="27">
        <f t="shared" si="2534"/>
        <v>0</v>
      </c>
      <c r="CU272" s="27"/>
      <c r="CV272" s="27">
        <f t="shared" si="2535"/>
        <v>0</v>
      </c>
      <c r="CW272" s="27"/>
      <c r="CX272" s="27">
        <f t="shared" si="2536"/>
        <v>0</v>
      </c>
      <c r="CY272" s="27"/>
      <c r="CZ272" s="27">
        <f t="shared" si="2537"/>
        <v>0</v>
      </c>
      <c r="DA272" s="27"/>
      <c r="DB272" s="27">
        <f t="shared" si="2538"/>
        <v>0</v>
      </c>
      <c r="DC272" s="27"/>
      <c r="DD272" s="27">
        <f t="shared" si="2539"/>
        <v>0</v>
      </c>
      <c r="DE272" s="27"/>
      <c r="DF272" s="27">
        <f t="shared" si="2540"/>
        <v>0</v>
      </c>
      <c r="DG272" s="27"/>
      <c r="DH272" s="27">
        <f t="shared" si="2541"/>
        <v>0</v>
      </c>
      <c r="DI272" s="27"/>
      <c r="DJ272" s="27">
        <f t="shared" si="2542"/>
        <v>0</v>
      </c>
      <c r="DK272" s="27"/>
      <c r="DL272" s="27">
        <f t="shared" si="2543"/>
        <v>0</v>
      </c>
      <c r="DM272" s="27"/>
      <c r="DN272" s="27">
        <f t="shared" si="2544"/>
        <v>0</v>
      </c>
      <c r="DO272" s="27"/>
      <c r="DP272" s="27">
        <f t="shared" ref="DP272:DP335" si="2547">(DO272*$D272*$G272*$H272*$L272*DP$11)</f>
        <v>0</v>
      </c>
      <c r="DQ272" s="27">
        <f t="shared" si="2545"/>
        <v>10</v>
      </c>
      <c r="DR272" s="27">
        <f t="shared" si="2545"/>
        <v>196139.62711466668</v>
      </c>
      <c r="DS272" s="38">
        <f t="shared" si="2546"/>
        <v>10</v>
      </c>
      <c r="DT272" s="67">
        <f t="shared" ref="DT272:DT335" si="2548">SUM(DS272/DQ272)</f>
        <v>1</v>
      </c>
    </row>
    <row r="273" spans="1:124" ht="15.75" customHeight="1" x14ac:dyDescent="0.25">
      <c r="A273" s="77">
        <v>1</v>
      </c>
      <c r="B273" s="35">
        <v>230</v>
      </c>
      <c r="C273" s="23" t="s">
        <v>398</v>
      </c>
      <c r="D273" s="79">
        <f t="shared" si="1831"/>
        <v>19063</v>
      </c>
      <c r="E273" s="80">
        <v>18530</v>
      </c>
      <c r="F273" s="80">
        <v>18715</v>
      </c>
      <c r="G273" s="36">
        <v>0.73</v>
      </c>
      <c r="H273" s="25">
        <v>1</v>
      </c>
      <c r="I273" s="25">
        <v>1</v>
      </c>
      <c r="J273" s="26"/>
      <c r="K273" s="24">
        <v>1.4</v>
      </c>
      <c r="L273" s="24">
        <v>1.68</v>
      </c>
      <c r="M273" s="24">
        <v>2.23</v>
      </c>
      <c r="N273" s="24">
        <v>2.57</v>
      </c>
      <c r="O273" s="27">
        <v>76</v>
      </c>
      <c r="P273" s="27">
        <f t="shared" ref="P273" si="2549">(O273/12*5*$D273*$G273*$H273*$K273)+(O273/12*4*$E273*$G273*$I273*$K273)+(O273/12*3*$F273*$G273*$I273*$K273)</f>
        <v>1460104.1466666663</v>
      </c>
      <c r="Q273" s="27">
        <v>0</v>
      </c>
      <c r="R273" s="27">
        <f>(Q273/12*5*$D273*$G273*$H273*$K273)+(Q273/12*4*$E273*$G273*$I273*$K273)+(Q273/12*3*$F273*$G273*$I273*$K273)</f>
        <v>0</v>
      </c>
      <c r="S273" s="27">
        <v>0</v>
      </c>
      <c r="T273" s="27">
        <f>(S273/12*5*$D273*$G273*$H273*$K273)+(S273/12*4*$E273*$G273*$I273*$K273)+(S273/12*3*$F273*$G273*$I273*$K273)</f>
        <v>0</v>
      </c>
      <c r="U273" s="27"/>
      <c r="V273" s="27">
        <f>(U273/12*5*$D273*$G273*$H273*$K273)+(U273/12*4*$E273*$G273*$I273*$K273)+(U273/12*3*$F273*$G273*$I273*$K273)</f>
        <v>0</v>
      </c>
      <c r="W273" s="27">
        <v>0</v>
      </c>
      <c r="X273" s="27">
        <f>(W273/12*5*$D273*$G273*$H273*$K273)+(W273/12*4*$E273*$G273*$I273*$K273)+(W273/12*3*$F273*$G273*$I273*$K273)</f>
        <v>0</v>
      </c>
      <c r="Y273" s="27">
        <v>4</v>
      </c>
      <c r="Z273" s="27">
        <f>(Y273/12*5*$D273*$G273*$H273*$K273)+(Y273/12*4*$E273*$G273*$I273*$K273)+(Y273/12*3*$F273*$G273*$I273*$K273)</f>
        <v>76847.586666666655</v>
      </c>
      <c r="AA273" s="27">
        <v>0</v>
      </c>
      <c r="AB273" s="27">
        <f>(AA273/12*5*$D273*$G273*$H273*$K273)+(AA273/12*4*$E273*$G273*$I273*$K273)+(AA273/12*3*$F273*$G273*$I273*$K273)</f>
        <v>0</v>
      </c>
      <c r="AC273" s="27">
        <v>0</v>
      </c>
      <c r="AD273" s="27">
        <f>(AC273/12*5*$D273*$G273*$H273*$K273)+(AC273/12*4*$E273*$G273*$I273*$K273)+(AC273/12*3*$F273*$G273*$I273*$K273)</f>
        <v>0</v>
      </c>
      <c r="AE273" s="27">
        <v>0</v>
      </c>
      <c r="AF273" s="27">
        <f>(AE273/12*5*$D273*$G273*$H273*$K273)+(AE273/12*4*$E273*$G273*$I273*$K273)+(AE273/12*3*$F273*$G273*$I273*$K273)</f>
        <v>0</v>
      </c>
      <c r="AG273" s="27">
        <v>0</v>
      </c>
      <c r="AH273" s="27">
        <f>(AG273/12*5*$D273*$G273*$H273*$K273)+(AG273/12*4*$E273*$G273*$I273*$K273)+(AG273/12*3*$F273*$G273*$I273*$K273)</f>
        <v>0</v>
      </c>
      <c r="AI273" s="27">
        <v>14</v>
      </c>
      <c r="AJ273" s="27">
        <f>(AI273/12*5*$D273*$G273*$H273*$K273)+(AI273/12*4*$E273*$G273*$I273*$K273)+(AI273/12*3*$F273*$G273*$I273*$K273)</f>
        <v>268966.55333333334</v>
      </c>
      <c r="AK273" s="27"/>
      <c r="AL273" s="27">
        <f>(AK273/12*5*$D273*$G273*$H273*$K273)+(AK273/12*4*$E273*$G273*$I273*$K273)+(AK273/12*3*$F273*$G273*$I273*$K273)</f>
        <v>0</v>
      </c>
      <c r="AM273" s="30">
        <v>0</v>
      </c>
      <c r="AN273" s="27">
        <f>(AM273/12*5*$D273*$G273*$H273*$K273)+(AM273/12*4*$E273*$G273*$I273*$K273)+(AM273/12*3*$F273*$G273*$I273*$K273)</f>
        <v>0</v>
      </c>
      <c r="AO273" s="62">
        <v>5</v>
      </c>
      <c r="AP273" s="27">
        <f>(AO273/12*5*$D273*$G273*$H273*$L273)+(AO273/12*4*$E273*$G273*$I273*$L273)+(AO273/12*3*$F273*$G273*$I273*$L273)</f>
        <v>115271.38</v>
      </c>
      <c r="AQ273" s="27"/>
      <c r="AR273" s="27">
        <f>(AQ273/12*5*$D273*$G273*$H273*$L273)+(AQ273/12*4*$E273*$G273*$I273*$L273)+(AQ273/12*3*$F273*$G273*$I273*$L273)</f>
        <v>0</v>
      </c>
      <c r="AS273" s="27"/>
      <c r="AT273" s="27">
        <f>(AS273/12*5*$D273*$G273*$H273*$L273)+(AS273/12*4*$E273*$G273*$I273*$L273)+(AS273/12*3*$F273*$G273*$I273*$L273)</f>
        <v>0</v>
      </c>
      <c r="AU273" s="27">
        <v>0</v>
      </c>
      <c r="AV273" s="27">
        <f>(AU273/12*5*$D273*$G273*$H273*$L273)+(AU273/12*4*$E273*$G273*$I273*$L273)+(AU273/12*3*$F273*$G273*$I273*$L273)</f>
        <v>0</v>
      </c>
      <c r="AW273" s="27"/>
      <c r="AX273" s="27">
        <f>(AW273/12*5*$D273*$G273*$H273*$K273)+(AW273/12*4*$E273*$G273*$I273*$K273)+(AW273/12*3*$F273*$G273*$I273*$K273)</f>
        <v>0</v>
      </c>
      <c r="AY273" s="27"/>
      <c r="AZ273" s="27">
        <f>(AY273/12*5*$D273*$G273*$H273*$K273)+(AY273/12*4*$E273*$G273*$I273*$K273)+(AY273/12*3*$F273*$G273*$I273*$K273)</f>
        <v>0</v>
      </c>
      <c r="BA273" s="27">
        <v>5</v>
      </c>
      <c r="BB273" s="27">
        <f>(BA273/12*5*$D273*$G273*$H273*$L273)+(BA273/12*4*$E273*$G273*$I273*$L273)+(BA273/12*3*$F273*$G273*$I273*$L273)</f>
        <v>115271.38</v>
      </c>
      <c r="BC273" s="27">
        <v>0</v>
      </c>
      <c r="BD273" s="27">
        <f>(BC273/12*5*$D273*$G273*$H273*$K273)+(BC273/12*4*$E273*$G273*$I273*$K273)+(BC273/12*3*$F273*$G273*$I273*$K273)</f>
        <v>0</v>
      </c>
      <c r="BE273" s="27">
        <v>0</v>
      </c>
      <c r="BF273" s="27">
        <f>(BE273/12*5*$D273*$G273*$H273*$K273)+(BE273/12*4*$E273*$G273*$I273*$K273)+(BE273/12*3*$F273*$G273*$I273*$K273)</f>
        <v>0</v>
      </c>
      <c r="BG273" s="27">
        <v>0</v>
      </c>
      <c r="BH273" s="27">
        <f>(BG273/12*5*$D273*$G273*$H273*$K273)+(BG273/12*4*$E273*$G273*$I273*$K273)+(BG273/12*3*$F273*$G273*$I273*$K273)</f>
        <v>0</v>
      </c>
      <c r="BI273" s="27">
        <v>0</v>
      </c>
      <c r="BJ273" s="27">
        <f>(BI273/12*5*$D273*$G273*$H273*$L273)+(BI273/12*4*$E273*$G273*$I273*$L273)+(BI273/12*3*$F273*$G273*$I273*$L273)</f>
        <v>0</v>
      </c>
      <c r="BK273" s="27">
        <v>78</v>
      </c>
      <c r="BL273" s="27">
        <f>(BK273/12*5*$D273*$G273*$H273*$K273)+(BK273/12*4*$E273*$G273*$I273*$K273)+(BK273/12*3*$F273*$G273*$I273*$K273)</f>
        <v>1498527.9399999997</v>
      </c>
      <c r="BM273" s="27"/>
      <c r="BN273" s="27">
        <f>(BM273/12*5*$D273*$G273*$H273*$K273)+(BM273/12*4*$E273*$G273*$I273*$K273)+(BM273/12*3*$F273*$G273*$I273*$K273)</f>
        <v>0</v>
      </c>
      <c r="BO273" s="37">
        <v>0</v>
      </c>
      <c r="BP273" s="27">
        <f>(BO273/12*5*$D273*$G273*$H273*$L273)+(BO273/12*4*$E273*$G273*$I273*$L273)+(BO273/12*3*$F273*$G273*$I273*$L273)</f>
        <v>0</v>
      </c>
      <c r="BQ273" s="27">
        <v>0</v>
      </c>
      <c r="BR273" s="27">
        <f>(BQ273/12*5*$D273*$G273*$H273*$L273)+(BQ273/12*4*$E273*$G273*$I273*$L273)+(BQ273/12*3*$F273*$G273*$I273*$L273)</f>
        <v>0</v>
      </c>
      <c r="BS273" s="27">
        <v>0</v>
      </c>
      <c r="BT273" s="27">
        <f>(BS273/12*5*$D273*$G273*$H273*$K273)+(BS273/12*4*$E273*$G273*$I273*$K273)+(BS273/12*3*$F273*$G273*$I273*$K273)</f>
        <v>0</v>
      </c>
      <c r="BU273" s="27">
        <v>20</v>
      </c>
      <c r="BV273" s="27">
        <f>(BU273/12*5*$D273*$G273*$H273*$K273)+(BU273/12*4*$E273*$G273*$I273*$K273)+(BU273/12*3*$F273*$G273*$I273*$K273)</f>
        <v>384237.93333333335</v>
      </c>
      <c r="BW273" s="27">
        <v>0</v>
      </c>
      <c r="BX273" s="27">
        <f>(BW273/12*5*$D273*$G273*$H273*$L273)+(BW273/12*4*$E273*$G273*$I273*$L273)+(BW273/12*3*$F273*$G273*$I273*$L273)</f>
        <v>0</v>
      </c>
      <c r="BY273" s="27"/>
      <c r="BZ273" s="27">
        <f>(BY273/12*5*$D273*$G273*$H273*$L273)+(BY273/12*4*$E273*$G273*$I273*$L273)+(BY273/12*3*$F273*$G273*$I273*$L273)</f>
        <v>0</v>
      </c>
      <c r="CA273" s="27">
        <v>0</v>
      </c>
      <c r="CB273" s="27">
        <f>(CA273/12*5*$D273*$G273*$H273*$K273)+(CA273/12*4*$E273*$G273*$I273*$K273)+(CA273/12*3*$F273*$G273*$I273*$K273)</f>
        <v>0</v>
      </c>
      <c r="CC273" s="27"/>
      <c r="CD273" s="27">
        <f>(CC273/12*5*$D273*$G273*$H273*$L273)+(CC273/12*4*$E273*$G273*$I273*$L273)+(CC273/12*3*$F273*$G273*$I273*$L273)</f>
        <v>0</v>
      </c>
      <c r="CE273" s="27">
        <v>0</v>
      </c>
      <c r="CF273" s="27">
        <f>(CE273/12*5*$D273*$G273*$H273*$K273)+(CE273/12*4*$E273*$G273*$I273*$K273)+(CE273/12*3*$F273*$G273*$I273*$K273)</f>
        <v>0</v>
      </c>
      <c r="CG273" s="27"/>
      <c r="CH273" s="27">
        <f>(CG273/12*5*$D273*$G273*$H273*$K273)+(CG273/12*4*$E273*$G273*$I273*$K273)+(CG273/12*3*$F273*$G273*$I273*$K273)</f>
        <v>0</v>
      </c>
      <c r="CI273" s="27">
        <v>4</v>
      </c>
      <c r="CJ273" s="27">
        <f>(CI273/12*5*$D273*$G273*$H273*$K273)+(CI273/12*4*$E273*$G273*$I273*$K273)+(CI273/12*3*$F273*$G273*$I273*$K273)</f>
        <v>76847.586666666655</v>
      </c>
      <c r="CK273" s="27">
        <v>9</v>
      </c>
      <c r="CL273" s="27">
        <f>(CK273/12*5*$D273*$G273*$H273*$K273)+(CK273/12*4*$E273*$G273*$I273*$K273)+(CK273/12*3*$F273*$G273*$I273*$K273)</f>
        <v>172907.07</v>
      </c>
      <c r="CM273" s="27">
        <v>44</v>
      </c>
      <c r="CN273" s="27">
        <f>(CM273/12*5*$D273*$G273*$H273*$L273)+(CM273/12*4*$E273*$G273*$I273*$L273)+(CM273/12*3*$F273*$G273*$I273*$L273)</f>
        <v>1014388.1439999999</v>
      </c>
      <c r="CO273" s="27">
        <v>16</v>
      </c>
      <c r="CP273" s="27">
        <f>(CO273/12*5*$D273*$G273*$H273*$L273)+(CO273/12*4*$E273*$G273*$I273*$L273)+(CO273/12*3*$F273*$G273*$I273*$L273)</f>
        <v>368868.41599999997</v>
      </c>
      <c r="CQ273" s="32">
        <v>6</v>
      </c>
      <c r="CR273" s="27">
        <f>(CQ273/12*5*$D273*$G273*$H273*$K273)+(CQ273/12*4*$E273*$G273*$I273*$K273)+(CQ273/12*3*$F273*$G273*$I273*$K273)</f>
        <v>115271.38</v>
      </c>
      <c r="CS273" s="27">
        <v>10</v>
      </c>
      <c r="CT273" s="27">
        <f>(CS273/12*5*$D273*$G273*$H273*$L273)+(CS273/12*4*$E273*$G273*$I273*$L273)+(CS273/12*3*$F273*$G273*$I273*$L273)</f>
        <v>230542.76</v>
      </c>
      <c r="CU273" s="27">
        <v>8</v>
      </c>
      <c r="CV273" s="27">
        <f>(CU273/12*5*$D273*$G273*$H273*$L273)+(CU273/12*4*$E273*$G273*$I273*$L273)+(CU273/12*3*$F273*$G273*$I273*$L273)</f>
        <v>184434.20799999998</v>
      </c>
      <c r="CW273" s="27">
        <v>8</v>
      </c>
      <c r="CX273" s="27">
        <f>(CW273/12*5*$D273*$G273*$H273*$L273)+(CW273/12*4*$E273*$G273*$I273*$L273)+(CW273/12*3*$F273*$G273*$I273*$L273)</f>
        <v>184434.20799999998</v>
      </c>
      <c r="CY273" s="27">
        <v>14</v>
      </c>
      <c r="CZ273" s="27">
        <f>(CY273/12*5*$D273*$G273*$H273*$L273)+(CY273/12*4*$E273*$G273*$I273*$L273)+(CY273/12*3*$F273*$G273*$I273*$L273)</f>
        <v>322759.864</v>
      </c>
      <c r="DA273" s="27">
        <v>5</v>
      </c>
      <c r="DB273" s="27">
        <f>(DA273/12*5*$D273*$G273*$H273*$L273)+(DA273/12*4*$E273*$G273*$I273*$L273)+(DA273/12*3*$F273*$G273*$I273*$L273)</f>
        <v>115271.38</v>
      </c>
      <c r="DC273" s="27">
        <v>7</v>
      </c>
      <c r="DD273" s="27">
        <f>(DC273/12*5*$D273*$G273*$H273*$K273)+(DC273/12*4*$E273*$G273*$I273*$K273)+(DC273/12*3*$F273*$G273*$I273*$K273)</f>
        <v>134483.27666666667</v>
      </c>
      <c r="DE273" s="27">
        <v>8</v>
      </c>
      <c r="DF273" s="27">
        <f>(DE273/12*5*$D273*$G273*$H273*$K273)+(DE273/12*4*$E273*$G273*$I273*$K273)+(DE273/12*3*$F273*$G273*$I273*$K273)</f>
        <v>153695.17333333331</v>
      </c>
      <c r="DG273" s="27">
        <v>2</v>
      </c>
      <c r="DH273" s="27">
        <f>(DG273/12*5*$D273*$G273*$H273*$L273)+(DG273/12*4*$E273*$G273*$I273*$L273)+(DG273/12*3*$F273*$G273*$I273*$L273)</f>
        <v>46108.551999999996</v>
      </c>
      <c r="DI273" s="27">
        <v>4</v>
      </c>
      <c r="DJ273" s="27">
        <f>(DI273/12*5*$D273*$G273*$H273*$L273)+(DI273/12*4*$E273*$G273*$I273*$L273)+(DI273/12*3*$F273*$G273*$I273*$L273)</f>
        <v>92217.103999999992</v>
      </c>
      <c r="DK273" s="27"/>
      <c r="DL273" s="27">
        <f>(DK273/12*5*$D273*$G273*$H273*$M273)+(DK273/12*4*$E273*$G273*$I273*$M273)+(DK273/12*3*$F273*$G273*$I273*$M273)</f>
        <v>0</v>
      </c>
      <c r="DM273" s="27">
        <v>12</v>
      </c>
      <c r="DN273" s="27">
        <f>(DM273/12*5*$D273*$G273*$H273*$N273)+(DM273/12*4*$E273*$G273*$I273*$N273)+(DM273/12*3*$F273*$G273*$I273*$N273)</f>
        <v>423210.63799999998</v>
      </c>
      <c r="DO273" s="27"/>
      <c r="DP273" s="27">
        <f>(DO273*$D273*$G273*$H273*$L273)</f>
        <v>0</v>
      </c>
      <c r="DQ273" s="27">
        <f t="shared" si="2545"/>
        <v>359</v>
      </c>
      <c r="DR273" s="27">
        <f t="shared" si="2545"/>
        <v>7554666.6806666646</v>
      </c>
      <c r="DS273" s="38">
        <f t="shared" si="2546"/>
        <v>359</v>
      </c>
      <c r="DT273" s="67">
        <f t="shared" si="2548"/>
        <v>1</v>
      </c>
    </row>
    <row r="274" spans="1:124" ht="45" customHeight="1" x14ac:dyDescent="0.25">
      <c r="A274" s="77"/>
      <c r="B274" s="35">
        <v>231</v>
      </c>
      <c r="C274" s="23" t="s">
        <v>399</v>
      </c>
      <c r="D274" s="79">
        <f t="shared" ref="D274:D337" si="2550">D273</f>
        <v>19063</v>
      </c>
      <c r="E274" s="80">
        <v>18530</v>
      </c>
      <c r="F274" s="80">
        <v>18715</v>
      </c>
      <c r="G274" s="36">
        <v>0.67</v>
      </c>
      <c r="H274" s="25">
        <v>1</v>
      </c>
      <c r="I274" s="25">
        <v>1</v>
      </c>
      <c r="J274" s="26"/>
      <c r="K274" s="24">
        <v>1.4</v>
      </c>
      <c r="L274" s="24">
        <v>1.68</v>
      </c>
      <c r="M274" s="24">
        <v>2.23</v>
      </c>
      <c r="N274" s="24">
        <v>2.57</v>
      </c>
      <c r="O274" s="27">
        <v>43</v>
      </c>
      <c r="P274" s="27">
        <f t="shared" ref="P274:P282" si="2551">(O274/12*5*$D274*$G274*$H274*$K274*P$11)+(O274/12*4*$E274*$G274*$I274*$K274*P$12)+(O274/12*3*$F274*$G274*$I274*$K274*P$12)</f>
        <v>805199.91025833332</v>
      </c>
      <c r="Q274" s="27">
        <v>0</v>
      </c>
      <c r="R274" s="27">
        <f t="shared" ref="R274:R282" si="2552">(Q274/12*5*$D274*$G274*$H274*$K274*R$11)+(Q274/12*4*$E274*$G274*$I274*$K274*R$12)+(Q274/12*3*$F274*$G274*$I274*$K274*R$12)</f>
        <v>0</v>
      </c>
      <c r="S274" s="27">
        <v>0</v>
      </c>
      <c r="T274" s="27">
        <f t="shared" ref="T274:T282" si="2553">(S274/12*5*$D274*$G274*$H274*$K274*T$11)+(S274/12*4*$E274*$G274*$I274*$K274*T$12)+(S274/12*3*$F274*$G274*$I274*$K274*T$12)</f>
        <v>0</v>
      </c>
      <c r="U274" s="27"/>
      <c r="V274" s="27">
        <f t="shared" ref="V274:V282" si="2554">(U274/12*5*$D274*$G274*$H274*$K274*V$11)+(U274/12*4*$E274*$G274*$I274*$K274*V$12)+(U274/12*3*$F274*$G274*$I274*$K274*V$12)</f>
        <v>0</v>
      </c>
      <c r="W274" s="27">
        <v>0</v>
      </c>
      <c r="X274" s="27">
        <f t="shared" ref="X274:X282" si="2555">(W274/12*5*$D274*$G274*$H274*$K274*X$11)+(W274/12*4*$E274*$G274*$I274*$K274*X$12)+(W274/12*3*$F274*$G274*$I274*$K274*X$12)</f>
        <v>0</v>
      </c>
      <c r="Y274" s="27">
        <v>3</v>
      </c>
      <c r="Z274" s="27">
        <f t="shared" ref="Z274:Z282" si="2556">(Y274/12*5*$D274*$G274*$H274*$K274*Z$11)+(Y274/12*4*$E274*$G274*$I274*$K274*Z$12)+(Y274/12*3*$F274*$G274*$I274*$K274*Z$12)</f>
        <v>56176.737925000009</v>
      </c>
      <c r="AA274" s="27">
        <v>0</v>
      </c>
      <c r="AB274" s="27">
        <f t="shared" ref="AB274:AB282" si="2557">(AA274/12*5*$D274*$G274*$H274*$K274*AB$11)+(AA274/12*4*$E274*$G274*$I274*$K274*AB$12)+(AA274/12*3*$F274*$G274*$I274*$K274*AB$12)</f>
        <v>0</v>
      </c>
      <c r="AC274" s="27">
        <v>0</v>
      </c>
      <c r="AD274" s="27">
        <f t="shared" ref="AD274:AD282" si="2558">(AC274/12*5*$D274*$G274*$H274*$K274*AD$11)+(AC274/12*4*$E274*$G274*$I274*$K274*AD$12)+(AC274/12*3*$F274*$G274*$I274*$K274*AD$12)</f>
        <v>0</v>
      </c>
      <c r="AE274" s="27">
        <v>18</v>
      </c>
      <c r="AF274" s="27">
        <f t="shared" ref="AF274:AF282" si="2559">(AE274/12*5*$D274*$G274*$H274*$K274*AF$11)+(AE274/12*4*$E274*$G274*$I274*$K274*AF$12)+(AE274/12*3*$F274*$G274*$I274*$K274*AF$12)</f>
        <v>396738.82500000001</v>
      </c>
      <c r="AG274" s="27">
        <v>179</v>
      </c>
      <c r="AH274" s="27">
        <f t="shared" ref="AH274:AH282" si="2560">(AG274/12*5*$D274*$G274*$H274*$K274*AH$11)+(AG274/12*4*$E274*$G274*$I274*$K274*AH$12)+(AG274/12*3*$F274*$G274*$I274*$K274*AH$12)</f>
        <v>3351878.6961916662</v>
      </c>
      <c r="AI274" s="27">
        <v>2</v>
      </c>
      <c r="AJ274" s="27">
        <f t="shared" ref="AJ274:AJ282" si="2561">(AI274/12*5*$D274*$G274*$H274*$K274*AJ$11)+(AI274/12*4*$E274*$G274*$I274*$K274*AJ$12)+(AI274/12*3*$F274*$G274*$I274*$K274*AJ$12)</f>
        <v>31888.115116666664</v>
      </c>
      <c r="AK274" s="27"/>
      <c r="AL274" s="27">
        <f t="shared" ref="AL274:AL282" si="2562">(AK274/12*5*$D274*$G274*$H274*$K274*AL$11)+(AK274/12*4*$E274*$G274*$I274*$K274*AL$12)+(AK274/12*3*$F274*$G274*$I274*$K274*AL$12)</f>
        <v>0</v>
      </c>
      <c r="AM274" s="30">
        <v>0</v>
      </c>
      <c r="AN274" s="27">
        <f t="shared" ref="AN274:AN282" si="2563">(AM274/12*5*$D274*$G274*$H274*$K274*AN$11)+(AM274/12*4*$E274*$G274*$I274*$K274*AN$12)+(AM274/12*3*$F274*$G274*$I274*$K274*AN$12)</f>
        <v>0</v>
      </c>
      <c r="AO274" s="31">
        <v>38</v>
      </c>
      <c r="AP274" s="27">
        <f t="shared" ref="AP274:AP282" si="2564">(AO274/12*5*$D274*$G274*$H274*$L274*AP$11)+(AO274/12*4*$E274*$G274*$I274*$L274*AP$12)+(AO274/12*3*$F274*$G274*$I274*$L274*AP$12)</f>
        <v>822494.06842399994</v>
      </c>
      <c r="AQ274" s="27">
        <v>4</v>
      </c>
      <c r="AR274" s="27">
        <f t="shared" ref="AR274:AR282" si="2565">(AQ274/12*5*$D274*$G274*$H274*$L274*AR$11)+(AQ274/12*4*$E274*$G274*$I274*$L274*AR$12)+(AQ274/12*3*$F274*$G274*$I274*$L274*AR$12)</f>
        <v>76531.476280000003</v>
      </c>
      <c r="AS274" s="27">
        <v>5</v>
      </c>
      <c r="AT274" s="27">
        <f t="shared" ref="AT274:AT282" si="2566">(AS274/12*5*$D274*$G274*$H274*$L274*AT$11)+(AS274/12*4*$E274*$G274*$I274*$L274*AT$12)+(AS274/12*3*$F274*$G274*$I274*$L274*AT$13)</f>
        <v>108222.90374000001</v>
      </c>
      <c r="AU274" s="27">
        <v>0</v>
      </c>
      <c r="AV274" s="27">
        <f t="shared" ref="AV274:AV282" si="2567">(AU274/12*5*$D274*$G274*$H274*$L274*AV$11)+(AU274/12*4*$E274*$G274*$I274*$L274*AV$12)+(AU274/12*3*$F274*$G274*$I274*$L274*AV$12)</f>
        <v>0</v>
      </c>
      <c r="AW274" s="27"/>
      <c r="AX274" s="27">
        <f t="shared" ref="AX274:AX282" si="2568">(AW274/12*5*$D274*$G274*$H274*$K274*AX$11)+(AW274/12*4*$E274*$G274*$I274*$K274*AX$12)+(AW274/12*3*$F274*$G274*$I274*$K274*AX$12)</f>
        <v>0</v>
      </c>
      <c r="AY274" s="27"/>
      <c r="AZ274" s="27">
        <f t="shared" ref="AZ274:AZ282" si="2569">(AY274/12*5*$D274*$G274*$H274*$K274*AZ$11)+(AY274/12*4*$E274*$G274*$I274*$K274*AZ$12)+(AY274/12*3*$F274*$G274*$I274*$K274*AZ$12)</f>
        <v>0</v>
      </c>
      <c r="BA274" s="27">
        <v>5</v>
      </c>
      <c r="BB274" s="27">
        <f t="shared" ref="BB274:BB282" si="2570">(BA274/12*5*$D274*$G274*$H274*$L274*BB$11)+(BA274/12*4*$E274*$G274*$I274*$L274*BB$12)+(BA274/12*3*$F274*$G274*$I274*$L274*BB$12)</f>
        <v>105268.03490000001</v>
      </c>
      <c r="BC274" s="27">
        <v>0</v>
      </c>
      <c r="BD274" s="27">
        <f t="shared" ref="BD274:BD282" si="2571">(BC274/12*5*$D274*$G274*$H274*$K274*BD$11)+(BC274/12*4*$E274*$G274*$I274*$K274*BD$12)+(BC274/12*3*$F274*$G274*$I274*$K274*BD$12)</f>
        <v>0</v>
      </c>
      <c r="BE274" s="27">
        <v>0</v>
      </c>
      <c r="BF274" s="27">
        <f t="shared" ref="BF274:BF282" si="2572">(BE274/12*5*$D274*$G274*$H274*$K274*BF$11)+(BE274/12*4*$E274*$G274*$I274*$K274*BF$12)+(BE274/12*3*$F274*$G274*$I274*$K274*BF$12)</f>
        <v>0</v>
      </c>
      <c r="BG274" s="27">
        <v>0</v>
      </c>
      <c r="BH274" s="27">
        <f t="shared" ref="BH274:BH282" si="2573">(BG274/12*5*$D274*$G274*$H274*$K274*BH$11)+(BG274/12*4*$E274*$G274*$I274*$K274*BH$12)+(BG274/12*3*$F274*$G274*$I274*$K274*BH$12)</f>
        <v>0</v>
      </c>
      <c r="BI274" s="27">
        <v>0</v>
      </c>
      <c r="BJ274" s="27">
        <f t="shared" ref="BJ274:BJ282" si="2574">(BI274/12*5*$D274*$G274*$H274*$L274*BJ$11)+(BI274/12*4*$E274*$G274*$I274*$L274*BJ$12)+(BI274/12*3*$F274*$G274*$I274*$L274*BJ$12)</f>
        <v>0</v>
      </c>
      <c r="BK274" s="27">
        <v>60</v>
      </c>
      <c r="BL274" s="27">
        <f t="shared" ref="BL274:BL282" si="2575">(BK274/12*5*$D274*$G274*$H274*$K274*BL$11)+(BK274/12*4*$E274*$G274*$I274*$K274*BL$12)+(BK274/12*3*$F274*$G274*$I274*$K274*BL$12)</f>
        <v>1131134.2234499999</v>
      </c>
      <c r="BM274" s="27"/>
      <c r="BN274" s="27">
        <f t="shared" ref="BN274:BN282" si="2576">(BM274/12*5*$D274*$G274*$H274*$K274*BN$11)+(BM274/12*4*$E274*$G274*$I274*$K274*BN$12)+(BM274/12*3*$F274*$G274*$I274*$K274*BN$12)</f>
        <v>0</v>
      </c>
      <c r="BO274" s="37">
        <v>0</v>
      </c>
      <c r="BP274" s="27">
        <f t="shared" ref="BP274:BP282" si="2577">(BO274/12*5*$D274*$G274*$H274*$L274*BP$11)+(BO274/12*4*$E274*$G274*$I274*$L274*BP$12)+(BO274/12*3*$F274*$G274*$I274*$L274*BP$12)</f>
        <v>0</v>
      </c>
      <c r="BQ274" s="27">
        <v>45</v>
      </c>
      <c r="BR274" s="27">
        <f t="shared" ref="BR274:BR282" si="2578">(BQ274/12*5*$D274*$G274*$H274*$L274*BR$11)+(BQ274/12*4*$E274*$G274*$I274*$L274*BR$12)+(BQ274/12*3*$F274*$G274*$I274*$L274*BR$12)</f>
        <v>1075955.6933999998</v>
      </c>
      <c r="BS274" s="27">
        <v>5</v>
      </c>
      <c r="BT274" s="27">
        <f t="shared" ref="BT274:BT282" si="2579">(BS274/12*5*$D274*$G274*$H274*$K274*BT$11)+(BS274/12*4*$E274*$G274*$I274*$K274*BT$12)+(BS274/12*3*$F274*$G274*$I274*$K274*BT$12)</f>
        <v>80229.406833333342</v>
      </c>
      <c r="BU274" s="27">
        <v>6</v>
      </c>
      <c r="BV274" s="27">
        <f t="shared" ref="BV274:BV282" si="2580">(BU274/12*5*$D274*$G274*$H274*$K274*BV$11)+(BU274/12*4*$E274*$G274*$I274*$K274*BV$12)+(BU274/12*3*$F274*$G274*$I274*$K274*BV$12)</f>
        <v>79770.953080000007</v>
      </c>
      <c r="BW274" s="27">
        <v>0</v>
      </c>
      <c r="BX274" s="27">
        <f t="shared" ref="BX274:BX282" si="2581">(BW274/12*5*$D274*$G274*$H274*$L274*BX$11)+(BW274/12*4*$E274*$G274*$I274*$L274*BX$12)+(BW274/12*3*$F274*$G274*$I274*$L274*BX$12)</f>
        <v>0</v>
      </c>
      <c r="BY274" s="27"/>
      <c r="BZ274" s="27">
        <f t="shared" ref="BZ274:BZ282" si="2582">(BY274/12*5*$D274*$G274*$H274*$L274*BZ$11)+(BY274/12*4*$E274*$G274*$I274*$L274*BZ$12)+(BY274/12*3*$F274*$G274*$I274*$L274*BZ$12)</f>
        <v>0</v>
      </c>
      <c r="CA274" s="27">
        <v>0</v>
      </c>
      <c r="CB274" s="27">
        <f t="shared" ref="CB274:CB282" si="2583">(CA274/12*5*$D274*$G274*$H274*$K274*CB$11)+(CA274/12*4*$E274*$G274*$I274*$K274*CB$12)+(CA274/12*3*$F274*$G274*$I274*$K274*CB$12)</f>
        <v>0</v>
      </c>
      <c r="CC274" s="27">
        <v>2</v>
      </c>
      <c r="CD274" s="27">
        <f t="shared" ref="CD274:CD282" si="2584">(CC274/12*5*$D274*$G274*$H274*$L274*CD$11)+(CC274/12*4*$E274*$G274*$I274*$L274*CD$12)+(CC274/12*3*$F274*$G274*$I274*$L274*CD$12)</f>
        <v>38510.115279999998</v>
      </c>
      <c r="CE274" s="27">
        <v>0</v>
      </c>
      <c r="CF274" s="27">
        <f t="shared" ref="CF274:CF282" si="2585">(CE274/12*5*$D274*$G274*$H274*$K274*CF$11)+(CE274/12*4*$E274*$G274*$I274*$K274*CF$12)+(CE274/12*3*$F274*$G274*$I274*$K274*CF$12)</f>
        <v>0</v>
      </c>
      <c r="CG274" s="27"/>
      <c r="CH274" s="27">
        <f t="shared" ref="CH274:CH282" si="2586">(CG274/12*5*$D274*$G274*$H274*$K274*CH$11)+(CG274/12*4*$E274*$G274*$I274*$K274*CH$12)+(CG274/12*3*$F274*$G274*$I274*$K274*CH$12)</f>
        <v>0</v>
      </c>
      <c r="CI274" s="27">
        <v>8</v>
      </c>
      <c r="CJ274" s="27">
        <f t="shared" ref="CJ274:CJ282" si="2587">(CI274/12*5*$D274*$G274*$H274*$K274*CJ$11)+(CI274/12*4*$E274*$G274*$I274*$K274*CJ$12)+(CI274/12*3*$F274*$G274*$I274*$K274*CJ$12)</f>
        <v>106361.27077333332</v>
      </c>
      <c r="CK274" s="27">
        <v>29</v>
      </c>
      <c r="CL274" s="27">
        <f t="shared" ref="CL274:CL282" si="2588">(CK274/12*5*$D274*$G274*$H274*$K274*CL$11)+(CK274/12*4*$E274*$G274*$I274*$K274*CL$12)+(CK274/12*3*$F274*$G274*$I274*$K274*CL$12)</f>
        <v>508795.50201666664</v>
      </c>
      <c r="CM274" s="27">
        <v>55</v>
      </c>
      <c r="CN274" s="27">
        <f t="shared" ref="CN274:CN282" si="2589">(CM274/12*5*$D274*$G274*$H274*$L274*CN$11)+(CM274/12*4*$E274*$G274*$I274*$L274*CN$12)+(CM274/12*3*$F274*$G274*$I274*$L274*CN$12)</f>
        <v>1180125.6093550001</v>
      </c>
      <c r="CO274" s="27">
        <v>27</v>
      </c>
      <c r="CP274" s="27">
        <f t="shared" ref="CP274:CP282" si="2590">(CO274/12*5*$D274*$G274*$H274*$L274*CP$11)+(CO274/12*4*$E274*$G274*$I274*$L274*CP$12)+(CO274/12*3*$F274*$G274*$I274*$L274*CP$12)</f>
        <v>666011.71331100003</v>
      </c>
      <c r="CQ274" s="32">
        <v>2</v>
      </c>
      <c r="CR274" s="27">
        <f t="shared" ref="CR274:CR282" si="2591">(CQ274/12*5*$D274*$G274*$H274*$K274*CR$11)+(CQ274/12*4*$E274*$G274*$I274*$K274*CR$12)+(CQ274/12*3*$F274*$G274*$I274*$K274*CR$12)</f>
        <v>39850.210866666661</v>
      </c>
      <c r="CS274" s="27">
        <v>21</v>
      </c>
      <c r="CT274" s="27">
        <f t="shared" ref="CT274:CT282" si="2592">(CS274/12*5*$D274*$G274*$H274*$L274*CT$11)+(CS274/12*4*$E274*$G274*$I274*$L274*CT$12)+(CS274/12*3*$F274*$G274*$I274*$L274*CT$12)</f>
        <v>506293.32104399992</v>
      </c>
      <c r="CU274" s="27">
        <v>1</v>
      </c>
      <c r="CV274" s="27">
        <f t="shared" ref="CV274:CV282" si="2593">(CU274/12*5*$D274*$G274*$H274*$L274*CV$11)+(CU274/12*4*$E274*$G274*$I274*$L274*CV$12)+(CU274/12*3*$F274*$G274*$I274*$L274*CV$12)</f>
        <v>20956.740657999999</v>
      </c>
      <c r="CW274" s="27">
        <v>18</v>
      </c>
      <c r="CX274" s="27">
        <f t="shared" ref="CX274:CX282" si="2594">(CW274/12*5*$D274*$G274*$H274*$L274*CX$11)+(CW274/12*4*$E274*$G274*$I274*$L274*CX$12)+(CW274/12*3*$F274*$G274*$I274*$L274*CX$12)</f>
        <v>434770.35298199998</v>
      </c>
      <c r="CY274" s="27">
        <v>13</v>
      </c>
      <c r="CZ274" s="27">
        <f t="shared" ref="CZ274:CZ282" si="2595">(CY274/12*5*$D274*$G274*$H274*$L274*CZ$11)+(CY274/12*4*$E274*$G274*$I274*$L274*CZ$12)+(CY274/12*3*$F274*$G274*$I274*$L274*CZ$12)</f>
        <v>313419.67493199999</v>
      </c>
      <c r="DA274" s="27">
        <v>25</v>
      </c>
      <c r="DB274" s="27">
        <f t="shared" ref="DB274:DB282" si="2596">(DA274/12*5*$D274*$G274*$H274*$L274*DB$11)+(DA274/12*4*$E274*$G274*$I274*$L274*DB$12)+(DA274/12*3*$F274*$G274*$I274*$L274*DB$12)</f>
        <v>603847.71247499995</v>
      </c>
      <c r="DC274" s="27">
        <v>6</v>
      </c>
      <c r="DD274" s="27">
        <f t="shared" ref="DD274:DD282" si="2597">(DC274/12*5*$D274*$G274*$H274*$K274*DD$11)+(DC274/12*4*$E274*$G274*$I274*$K274*DD$12)+(DC274/12*3*$F274*$G274*$I274*$K274*DD$12)</f>
        <v>119550.63259999998</v>
      </c>
      <c r="DE274" s="27">
        <v>8</v>
      </c>
      <c r="DF274" s="27">
        <f t="shared" ref="DF274:DF282" si="2598">(DE274/12*5*$D274*$G274*$H274*$K274*DF$11)+(DE274/12*4*$E274*$G274*$I274*$K274*DF$12)+(DE274/12*3*$F274*$G274*$I274*$K274*DF$12)</f>
        <v>164149.31838666668</v>
      </c>
      <c r="DG274" s="27"/>
      <c r="DH274" s="27">
        <f t="shared" ref="DH274:DH282" si="2599">(DG274/12*5*$D274*$G274*$H274*$L274*DH$11)+(DG274/12*4*$E274*$G274*$I274*$L274*DH$12)+(DG274/12*3*$F274*$G274*$I274*$L274*DH$12)</f>
        <v>0</v>
      </c>
      <c r="DI274" s="27"/>
      <c r="DJ274" s="27">
        <f t="shared" ref="DJ274:DJ282" si="2600">(DI274/12*5*$D274*$G274*$H274*$L274*DJ$11)+(DI274/12*4*$E274*$G274*$I274*$L274*DJ$12)+(DI274/12*3*$F274*$G274*$I274*$L274*DJ$12)</f>
        <v>0</v>
      </c>
      <c r="DK274" s="27">
        <v>10</v>
      </c>
      <c r="DL274" s="27">
        <f t="shared" ref="DL274:DL282" si="2601">(DK274/12*5*$D274*$G274*$H274*$M274*DL$11)+(DK274/12*4*$E274*$G274*$I274*$M274*DL$12)+(DK274/12*3*$F274*$G274*$I274*$M274*DL$12)</f>
        <v>354840.34568750008</v>
      </c>
      <c r="DM274" s="27">
        <v>8</v>
      </c>
      <c r="DN274" s="27">
        <f t="shared" si="2544"/>
        <v>306838.39004333329</v>
      </c>
      <c r="DO274" s="27"/>
      <c r="DP274" s="27">
        <f t="shared" si="2547"/>
        <v>0</v>
      </c>
      <c r="DQ274" s="27">
        <f t="shared" si="2545"/>
        <v>646</v>
      </c>
      <c r="DR274" s="27">
        <f t="shared" si="2545"/>
        <v>13485809.955010165</v>
      </c>
      <c r="DS274" s="38">
        <f t="shared" si="2546"/>
        <v>646</v>
      </c>
      <c r="DT274" s="67">
        <f t="shared" si="2548"/>
        <v>1</v>
      </c>
    </row>
    <row r="275" spans="1:124" ht="30.75" customHeight="1" x14ac:dyDescent="0.25">
      <c r="A275" s="77"/>
      <c r="B275" s="35">
        <v>232</v>
      </c>
      <c r="C275" s="23" t="s">
        <v>400</v>
      </c>
      <c r="D275" s="79">
        <f t="shared" si="2550"/>
        <v>19063</v>
      </c>
      <c r="E275" s="80">
        <v>18530</v>
      </c>
      <c r="F275" s="80">
        <v>18715</v>
      </c>
      <c r="G275" s="36">
        <v>1.2</v>
      </c>
      <c r="H275" s="25">
        <v>1</v>
      </c>
      <c r="I275" s="25">
        <v>1</v>
      </c>
      <c r="J275" s="26"/>
      <c r="K275" s="24">
        <v>1.4</v>
      </c>
      <c r="L275" s="24">
        <v>1.68</v>
      </c>
      <c r="M275" s="24">
        <v>2.23</v>
      </c>
      <c r="N275" s="24">
        <v>2.57</v>
      </c>
      <c r="O275" s="27">
        <v>69</v>
      </c>
      <c r="P275" s="27">
        <f t="shared" si="2551"/>
        <v>2314146.219</v>
      </c>
      <c r="Q275" s="27">
        <v>0</v>
      </c>
      <c r="R275" s="27">
        <f t="shared" si="2552"/>
        <v>0</v>
      </c>
      <c r="S275" s="27">
        <v>0</v>
      </c>
      <c r="T275" s="27">
        <f t="shared" si="2553"/>
        <v>0</v>
      </c>
      <c r="U275" s="27"/>
      <c r="V275" s="27">
        <f t="shared" si="2554"/>
        <v>0</v>
      </c>
      <c r="W275" s="27">
        <v>24</v>
      </c>
      <c r="X275" s="27">
        <f t="shared" si="2555"/>
        <v>810364.81679999991</v>
      </c>
      <c r="Y275" s="27">
        <v>7</v>
      </c>
      <c r="Z275" s="27">
        <f t="shared" si="2556"/>
        <v>234768.45699999999</v>
      </c>
      <c r="AA275" s="27">
        <v>0</v>
      </c>
      <c r="AB275" s="27">
        <f t="shared" si="2557"/>
        <v>0</v>
      </c>
      <c r="AC275" s="27">
        <v>0</v>
      </c>
      <c r="AD275" s="27">
        <f t="shared" si="2558"/>
        <v>0</v>
      </c>
      <c r="AE275" s="27">
        <v>0</v>
      </c>
      <c r="AF275" s="27">
        <f t="shared" si="2559"/>
        <v>0</v>
      </c>
      <c r="AG275" s="27">
        <v>0</v>
      </c>
      <c r="AH275" s="27">
        <f t="shared" si="2560"/>
        <v>0</v>
      </c>
      <c r="AI275" s="27">
        <v>5</v>
      </c>
      <c r="AJ275" s="27">
        <f t="shared" si="2561"/>
        <v>142782.60500000001</v>
      </c>
      <c r="AK275" s="27"/>
      <c r="AL275" s="27">
        <f t="shared" si="2562"/>
        <v>0</v>
      </c>
      <c r="AM275" s="30">
        <v>0</v>
      </c>
      <c r="AN275" s="27">
        <f t="shared" si="2563"/>
        <v>0</v>
      </c>
      <c r="AO275" s="31">
        <v>86</v>
      </c>
      <c r="AP275" s="27">
        <f t="shared" si="2564"/>
        <v>3333911.54208</v>
      </c>
      <c r="AQ275" s="27">
        <v>0</v>
      </c>
      <c r="AR275" s="27">
        <f t="shared" si="2565"/>
        <v>0</v>
      </c>
      <c r="AS275" s="27">
        <v>7</v>
      </c>
      <c r="AT275" s="27">
        <f t="shared" si="2566"/>
        <v>271364.89296000003</v>
      </c>
      <c r="AU275" s="27">
        <v>2</v>
      </c>
      <c r="AV275" s="27">
        <f t="shared" si="2567"/>
        <v>80011.654799999989</v>
      </c>
      <c r="AW275" s="27"/>
      <c r="AX275" s="27">
        <f t="shared" si="2568"/>
        <v>0</v>
      </c>
      <c r="AY275" s="27"/>
      <c r="AZ275" s="27">
        <f t="shared" si="2569"/>
        <v>0</v>
      </c>
      <c r="BA275" s="27">
        <v>12</v>
      </c>
      <c r="BB275" s="27">
        <f t="shared" si="2570"/>
        <v>452495.43359999993</v>
      </c>
      <c r="BC275" s="27">
        <v>0</v>
      </c>
      <c r="BD275" s="27">
        <f t="shared" si="2571"/>
        <v>0</v>
      </c>
      <c r="BE275" s="27">
        <v>0</v>
      </c>
      <c r="BF275" s="27">
        <f t="shared" si="2572"/>
        <v>0</v>
      </c>
      <c r="BG275" s="27">
        <v>0</v>
      </c>
      <c r="BH275" s="27">
        <f t="shared" si="2573"/>
        <v>0</v>
      </c>
      <c r="BI275" s="27">
        <v>0</v>
      </c>
      <c r="BJ275" s="27">
        <f t="shared" si="2574"/>
        <v>0</v>
      </c>
      <c r="BK275" s="27">
        <v>110</v>
      </c>
      <c r="BL275" s="27">
        <f t="shared" si="2575"/>
        <v>3714172.0769999996</v>
      </c>
      <c r="BM275" s="27"/>
      <c r="BN275" s="27">
        <f t="shared" si="2576"/>
        <v>0</v>
      </c>
      <c r="BO275" s="37">
        <v>0</v>
      </c>
      <c r="BP275" s="27">
        <f t="shared" si="2577"/>
        <v>0</v>
      </c>
      <c r="BQ275" s="27">
        <v>0</v>
      </c>
      <c r="BR275" s="27">
        <f t="shared" si="2578"/>
        <v>0</v>
      </c>
      <c r="BS275" s="27">
        <v>0</v>
      </c>
      <c r="BT275" s="27">
        <f t="shared" si="2579"/>
        <v>0</v>
      </c>
      <c r="BU275" s="27">
        <v>0</v>
      </c>
      <c r="BV275" s="27">
        <f t="shared" si="2580"/>
        <v>0</v>
      </c>
      <c r="BW275" s="27">
        <v>0</v>
      </c>
      <c r="BX275" s="27">
        <f t="shared" si="2581"/>
        <v>0</v>
      </c>
      <c r="BY275" s="27"/>
      <c r="BZ275" s="27">
        <f t="shared" si="2582"/>
        <v>0</v>
      </c>
      <c r="CA275" s="27">
        <v>0</v>
      </c>
      <c r="CB275" s="27">
        <f t="shared" si="2583"/>
        <v>0</v>
      </c>
      <c r="CC275" s="27"/>
      <c r="CD275" s="27">
        <f t="shared" si="2584"/>
        <v>0</v>
      </c>
      <c r="CE275" s="27"/>
      <c r="CF275" s="27">
        <f t="shared" si="2585"/>
        <v>0</v>
      </c>
      <c r="CG275" s="27"/>
      <c r="CH275" s="27">
        <f t="shared" si="2586"/>
        <v>0</v>
      </c>
      <c r="CI275" s="27"/>
      <c r="CJ275" s="27">
        <f t="shared" si="2587"/>
        <v>0</v>
      </c>
      <c r="CK275" s="27"/>
      <c r="CL275" s="27">
        <f t="shared" si="2588"/>
        <v>0</v>
      </c>
      <c r="CM275" s="27">
        <v>10</v>
      </c>
      <c r="CN275" s="27">
        <f t="shared" si="2589"/>
        <v>384301.41959999996</v>
      </c>
      <c r="CO275" s="27">
        <v>7</v>
      </c>
      <c r="CP275" s="27">
        <f t="shared" si="2590"/>
        <v>309259.17036000005</v>
      </c>
      <c r="CQ275" s="32">
        <v>3</v>
      </c>
      <c r="CR275" s="27">
        <f t="shared" si="2591"/>
        <v>107060.26799999998</v>
      </c>
      <c r="CS275" s="27">
        <v>7</v>
      </c>
      <c r="CT275" s="27">
        <f t="shared" si="2592"/>
        <v>302264.66928000003</v>
      </c>
      <c r="CU275" s="27"/>
      <c r="CV275" s="27">
        <f t="shared" si="2593"/>
        <v>0</v>
      </c>
      <c r="CW275" s="27">
        <v>4</v>
      </c>
      <c r="CX275" s="27">
        <f t="shared" si="2594"/>
        <v>173042.92655999996</v>
      </c>
      <c r="CY275" s="27">
        <v>5</v>
      </c>
      <c r="CZ275" s="27">
        <f t="shared" si="2595"/>
        <v>215903.33519999997</v>
      </c>
      <c r="DA275" s="27">
        <v>8</v>
      </c>
      <c r="DB275" s="27">
        <f t="shared" si="2596"/>
        <v>346085.85311999993</v>
      </c>
      <c r="DC275" s="27">
        <v>4</v>
      </c>
      <c r="DD275" s="27">
        <f t="shared" si="2597"/>
        <v>142747.02399999998</v>
      </c>
      <c r="DE275" s="27"/>
      <c r="DF275" s="27">
        <f t="shared" si="2598"/>
        <v>0</v>
      </c>
      <c r="DG275" s="27"/>
      <c r="DH275" s="27">
        <f t="shared" si="2599"/>
        <v>0</v>
      </c>
      <c r="DI275" s="27">
        <v>3</v>
      </c>
      <c r="DJ275" s="27">
        <f t="shared" si="2600"/>
        <v>139313.10959999997</v>
      </c>
      <c r="DK275" s="27"/>
      <c r="DL275" s="27">
        <f t="shared" si="2601"/>
        <v>0</v>
      </c>
      <c r="DM275" s="27">
        <v>2</v>
      </c>
      <c r="DN275" s="27">
        <f t="shared" si="2544"/>
        <v>137390.32389999996</v>
      </c>
      <c r="DO275" s="27"/>
      <c r="DP275" s="27">
        <f t="shared" si="2547"/>
        <v>0</v>
      </c>
      <c r="DQ275" s="27">
        <f t="shared" si="2545"/>
        <v>375</v>
      </c>
      <c r="DR275" s="27">
        <f t="shared" si="2545"/>
        <v>13611385.797859998</v>
      </c>
      <c r="DS275" s="38">
        <f t="shared" si="2546"/>
        <v>375</v>
      </c>
      <c r="DT275" s="67">
        <f t="shared" si="2548"/>
        <v>1</v>
      </c>
    </row>
    <row r="276" spans="1:124" ht="30" customHeight="1" x14ac:dyDescent="0.25">
      <c r="A276" s="77"/>
      <c r="B276" s="35">
        <v>233</v>
      </c>
      <c r="C276" s="23" t="s">
        <v>401</v>
      </c>
      <c r="D276" s="79">
        <f t="shared" si="2550"/>
        <v>19063</v>
      </c>
      <c r="E276" s="80">
        <v>18530</v>
      </c>
      <c r="F276" s="80">
        <v>18715</v>
      </c>
      <c r="G276" s="36">
        <v>1.42</v>
      </c>
      <c r="H276" s="25">
        <v>1</v>
      </c>
      <c r="I276" s="25">
        <v>1</v>
      </c>
      <c r="J276" s="26"/>
      <c r="K276" s="24">
        <v>1.4</v>
      </c>
      <c r="L276" s="24">
        <v>1.68</v>
      </c>
      <c r="M276" s="24">
        <v>2.23</v>
      </c>
      <c r="N276" s="24">
        <v>2.57</v>
      </c>
      <c r="O276" s="27">
        <v>30</v>
      </c>
      <c r="P276" s="27">
        <f t="shared" si="2551"/>
        <v>1190611.4605</v>
      </c>
      <c r="Q276" s="27">
        <v>1</v>
      </c>
      <c r="R276" s="27">
        <f t="shared" si="2552"/>
        <v>39687.048683333327</v>
      </c>
      <c r="S276" s="27">
        <v>0</v>
      </c>
      <c r="T276" s="27">
        <f t="shared" si="2553"/>
        <v>0</v>
      </c>
      <c r="U276" s="27"/>
      <c r="V276" s="27">
        <f t="shared" si="2554"/>
        <v>0</v>
      </c>
      <c r="W276" s="27">
        <v>0</v>
      </c>
      <c r="X276" s="27">
        <f t="shared" si="2555"/>
        <v>0</v>
      </c>
      <c r="Y276" s="27">
        <v>3</v>
      </c>
      <c r="Z276" s="27">
        <f t="shared" si="2556"/>
        <v>119061.14605</v>
      </c>
      <c r="AA276" s="27">
        <v>0</v>
      </c>
      <c r="AB276" s="27">
        <f t="shared" si="2557"/>
        <v>0</v>
      </c>
      <c r="AC276" s="27">
        <v>0</v>
      </c>
      <c r="AD276" s="27">
        <f t="shared" si="2558"/>
        <v>0</v>
      </c>
      <c r="AE276" s="27">
        <v>0</v>
      </c>
      <c r="AF276" s="27">
        <f t="shared" si="2559"/>
        <v>0</v>
      </c>
      <c r="AG276" s="27">
        <v>0</v>
      </c>
      <c r="AH276" s="27">
        <f t="shared" si="2560"/>
        <v>0</v>
      </c>
      <c r="AI276" s="27"/>
      <c r="AJ276" s="27">
        <f t="shared" si="2561"/>
        <v>0</v>
      </c>
      <c r="AK276" s="27"/>
      <c r="AL276" s="27">
        <f t="shared" si="2562"/>
        <v>0</v>
      </c>
      <c r="AM276" s="30">
        <v>0</v>
      </c>
      <c r="AN276" s="27">
        <f t="shared" si="2563"/>
        <v>0</v>
      </c>
      <c r="AO276" s="31">
        <v>53</v>
      </c>
      <c r="AP276" s="27">
        <f t="shared" si="2564"/>
        <v>2431300.219544</v>
      </c>
      <c r="AQ276" s="27">
        <v>0</v>
      </c>
      <c r="AR276" s="27">
        <f t="shared" si="2565"/>
        <v>0</v>
      </c>
      <c r="AS276" s="27"/>
      <c r="AT276" s="27">
        <f t="shared" si="2566"/>
        <v>0</v>
      </c>
      <c r="AU276" s="27"/>
      <c r="AV276" s="27">
        <f t="shared" si="2567"/>
        <v>0</v>
      </c>
      <c r="AW276" s="27"/>
      <c r="AX276" s="27">
        <f t="shared" si="2568"/>
        <v>0</v>
      </c>
      <c r="AY276" s="27"/>
      <c r="AZ276" s="27">
        <f t="shared" si="2569"/>
        <v>0</v>
      </c>
      <c r="BA276" s="27"/>
      <c r="BB276" s="27">
        <f t="shared" si="2570"/>
        <v>0</v>
      </c>
      <c r="BC276" s="27">
        <v>0</v>
      </c>
      <c r="BD276" s="27">
        <f t="shared" si="2571"/>
        <v>0</v>
      </c>
      <c r="BE276" s="27">
        <v>0</v>
      </c>
      <c r="BF276" s="27">
        <f t="shared" si="2572"/>
        <v>0</v>
      </c>
      <c r="BG276" s="27">
        <v>0</v>
      </c>
      <c r="BH276" s="27">
        <f t="shared" si="2573"/>
        <v>0</v>
      </c>
      <c r="BI276" s="27">
        <v>0</v>
      </c>
      <c r="BJ276" s="27">
        <f t="shared" si="2574"/>
        <v>0</v>
      </c>
      <c r="BK276" s="27">
        <v>50</v>
      </c>
      <c r="BL276" s="27">
        <f t="shared" si="2575"/>
        <v>1997774.37475</v>
      </c>
      <c r="BM276" s="27">
        <v>14</v>
      </c>
      <c r="BN276" s="27">
        <f>(BM276/12*5*$D276*$G276*$H276*$K276*BN$11)+(BM276/12*4*$E276*$G276*$I276*$K276*BN$12)+(BM276/12*3*$F276*$G276*$I276*$K276*BN$13)</f>
        <v>535191.87222666666</v>
      </c>
      <c r="BO276" s="37">
        <v>0</v>
      </c>
      <c r="BP276" s="27">
        <f t="shared" si="2577"/>
        <v>0</v>
      </c>
      <c r="BQ276" s="27">
        <v>0</v>
      </c>
      <c r="BR276" s="27">
        <f t="shared" si="2578"/>
        <v>0</v>
      </c>
      <c r="BS276" s="27">
        <v>0</v>
      </c>
      <c r="BT276" s="27">
        <f t="shared" si="2579"/>
        <v>0</v>
      </c>
      <c r="BU276" s="27">
        <v>0</v>
      </c>
      <c r="BV276" s="27">
        <f t="shared" si="2580"/>
        <v>0</v>
      </c>
      <c r="BW276" s="27">
        <v>0</v>
      </c>
      <c r="BX276" s="27">
        <f t="shared" si="2581"/>
        <v>0</v>
      </c>
      <c r="BY276" s="27"/>
      <c r="BZ276" s="27">
        <f t="shared" si="2582"/>
        <v>0</v>
      </c>
      <c r="CA276" s="27">
        <v>0</v>
      </c>
      <c r="CB276" s="27">
        <f t="shared" si="2583"/>
        <v>0</v>
      </c>
      <c r="CC276" s="27"/>
      <c r="CD276" s="27">
        <f t="shared" si="2584"/>
        <v>0</v>
      </c>
      <c r="CE276" s="27">
        <v>2</v>
      </c>
      <c r="CF276" s="27">
        <f t="shared" si="2585"/>
        <v>76455.981746666657</v>
      </c>
      <c r="CG276" s="27"/>
      <c r="CH276" s="27">
        <f t="shared" si="2586"/>
        <v>0</v>
      </c>
      <c r="CI276" s="27"/>
      <c r="CJ276" s="27">
        <f t="shared" si="2587"/>
        <v>0</v>
      </c>
      <c r="CK276" s="27"/>
      <c r="CL276" s="27">
        <f t="shared" si="2588"/>
        <v>0</v>
      </c>
      <c r="CM276" s="27">
        <v>3</v>
      </c>
      <c r="CN276" s="27">
        <f t="shared" si="2589"/>
        <v>136427.00395799999</v>
      </c>
      <c r="CO276" s="27"/>
      <c r="CP276" s="27">
        <f t="shared" si="2590"/>
        <v>0</v>
      </c>
      <c r="CQ276" s="32">
        <v>4</v>
      </c>
      <c r="CR276" s="27">
        <f t="shared" si="2591"/>
        <v>168917.31173333328</v>
      </c>
      <c r="CS276" s="27"/>
      <c r="CT276" s="27">
        <f t="shared" si="2592"/>
        <v>0</v>
      </c>
      <c r="CU276" s="27"/>
      <c r="CV276" s="27">
        <f t="shared" si="2593"/>
        <v>0</v>
      </c>
      <c r="CW276" s="27"/>
      <c r="CX276" s="27">
        <f t="shared" si="2594"/>
        <v>0</v>
      </c>
      <c r="CY276" s="27"/>
      <c r="CZ276" s="27">
        <f t="shared" si="2595"/>
        <v>0</v>
      </c>
      <c r="DA276" s="27"/>
      <c r="DB276" s="27">
        <f t="shared" si="2596"/>
        <v>0</v>
      </c>
      <c r="DC276" s="27"/>
      <c r="DD276" s="27">
        <f t="shared" si="2597"/>
        <v>0</v>
      </c>
      <c r="DE276" s="27"/>
      <c r="DF276" s="27">
        <f t="shared" si="2598"/>
        <v>0</v>
      </c>
      <c r="DG276" s="27"/>
      <c r="DH276" s="27">
        <f t="shared" si="2599"/>
        <v>0</v>
      </c>
      <c r="DI276" s="27">
        <v>3</v>
      </c>
      <c r="DJ276" s="27">
        <f t="shared" si="2600"/>
        <v>164853.84636</v>
      </c>
      <c r="DK276" s="27"/>
      <c r="DL276" s="27">
        <f t="shared" si="2601"/>
        <v>0</v>
      </c>
      <c r="DM276" s="27"/>
      <c r="DN276" s="27">
        <f t="shared" si="2544"/>
        <v>0</v>
      </c>
      <c r="DO276" s="27"/>
      <c r="DP276" s="27">
        <f t="shared" si="2547"/>
        <v>0</v>
      </c>
      <c r="DQ276" s="27">
        <f t="shared" si="2545"/>
        <v>163</v>
      </c>
      <c r="DR276" s="27">
        <f t="shared" si="2545"/>
        <v>6860280.2655520001</v>
      </c>
      <c r="DS276" s="38">
        <f t="shared" si="2546"/>
        <v>163</v>
      </c>
      <c r="DT276" s="67">
        <f t="shared" si="2548"/>
        <v>1</v>
      </c>
    </row>
    <row r="277" spans="1:124" ht="30" customHeight="1" x14ac:dyDescent="0.25">
      <c r="A277" s="77"/>
      <c r="B277" s="35">
        <v>234</v>
      </c>
      <c r="C277" s="23" t="s">
        <v>402</v>
      </c>
      <c r="D277" s="79">
        <f t="shared" si="2550"/>
        <v>19063</v>
      </c>
      <c r="E277" s="80">
        <v>18530</v>
      </c>
      <c r="F277" s="80">
        <v>18715</v>
      </c>
      <c r="G277" s="36">
        <v>2.31</v>
      </c>
      <c r="H277" s="25">
        <v>1</v>
      </c>
      <c r="I277" s="25">
        <v>1</v>
      </c>
      <c r="J277" s="26"/>
      <c r="K277" s="24">
        <v>1.4</v>
      </c>
      <c r="L277" s="24">
        <v>1.68</v>
      </c>
      <c r="M277" s="24">
        <v>2.23</v>
      </c>
      <c r="N277" s="24">
        <v>2.57</v>
      </c>
      <c r="O277" s="27">
        <v>22</v>
      </c>
      <c r="P277" s="27">
        <f t="shared" si="2551"/>
        <v>1420349.1648500001</v>
      </c>
      <c r="Q277" s="27">
        <v>0</v>
      </c>
      <c r="R277" s="27">
        <f t="shared" si="2552"/>
        <v>0</v>
      </c>
      <c r="S277" s="27">
        <v>0</v>
      </c>
      <c r="T277" s="27">
        <f t="shared" si="2553"/>
        <v>0</v>
      </c>
      <c r="U277" s="27"/>
      <c r="V277" s="27">
        <f t="shared" si="2554"/>
        <v>0</v>
      </c>
      <c r="W277" s="27">
        <v>18</v>
      </c>
      <c r="X277" s="27">
        <f t="shared" si="2555"/>
        <v>1169964.204255</v>
      </c>
      <c r="Y277" s="27">
        <v>2</v>
      </c>
      <c r="Z277" s="27">
        <f t="shared" si="2556"/>
        <v>129122.65134999999</v>
      </c>
      <c r="AA277" s="27">
        <v>0</v>
      </c>
      <c r="AB277" s="27">
        <f t="shared" si="2557"/>
        <v>0</v>
      </c>
      <c r="AC277" s="27">
        <v>0</v>
      </c>
      <c r="AD277" s="27">
        <f t="shared" si="2558"/>
        <v>0</v>
      </c>
      <c r="AE277" s="27">
        <v>0</v>
      </c>
      <c r="AF277" s="27">
        <f t="shared" si="2559"/>
        <v>0</v>
      </c>
      <c r="AG277" s="27">
        <v>0</v>
      </c>
      <c r="AH277" s="27">
        <f t="shared" si="2560"/>
        <v>0</v>
      </c>
      <c r="AI277" s="27">
        <v>5</v>
      </c>
      <c r="AJ277" s="27">
        <f t="shared" si="2561"/>
        <v>274856.51462500001</v>
      </c>
      <c r="AK277" s="27"/>
      <c r="AL277" s="27">
        <f t="shared" si="2562"/>
        <v>0</v>
      </c>
      <c r="AM277" s="30">
        <v>0</v>
      </c>
      <c r="AN277" s="27">
        <f t="shared" si="2563"/>
        <v>0</v>
      </c>
      <c r="AO277" s="31">
        <v>36</v>
      </c>
      <c r="AP277" s="27">
        <f t="shared" si="2564"/>
        <v>2686512.4403040004</v>
      </c>
      <c r="AQ277" s="27">
        <v>0</v>
      </c>
      <c r="AR277" s="27">
        <f t="shared" si="2565"/>
        <v>0</v>
      </c>
      <c r="AS277" s="27">
        <v>0</v>
      </c>
      <c r="AT277" s="27">
        <f t="shared" si="2566"/>
        <v>0</v>
      </c>
      <c r="AU277" s="27">
        <v>0</v>
      </c>
      <c r="AV277" s="27">
        <f t="shared" si="2567"/>
        <v>0</v>
      </c>
      <c r="AW277" s="27"/>
      <c r="AX277" s="27">
        <f t="shared" si="2568"/>
        <v>0</v>
      </c>
      <c r="AY277" s="27"/>
      <c r="AZ277" s="27">
        <f t="shared" si="2569"/>
        <v>0</v>
      </c>
      <c r="BA277" s="27"/>
      <c r="BB277" s="27">
        <f t="shared" si="2570"/>
        <v>0</v>
      </c>
      <c r="BC277" s="27">
        <v>0</v>
      </c>
      <c r="BD277" s="27">
        <f t="shared" si="2571"/>
        <v>0</v>
      </c>
      <c r="BE277" s="27">
        <v>0</v>
      </c>
      <c r="BF277" s="27">
        <f t="shared" si="2572"/>
        <v>0</v>
      </c>
      <c r="BG277" s="27">
        <v>0</v>
      </c>
      <c r="BH277" s="27">
        <f t="shared" si="2573"/>
        <v>0</v>
      </c>
      <c r="BI277" s="27">
        <v>0</v>
      </c>
      <c r="BJ277" s="27">
        <f t="shared" si="2574"/>
        <v>0</v>
      </c>
      <c r="BK277" s="27">
        <v>12</v>
      </c>
      <c r="BL277" s="27">
        <f t="shared" si="2575"/>
        <v>779976.13616999995</v>
      </c>
      <c r="BM277" s="27">
        <v>0</v>
      </c>
      <c r="BN277" s="27">
        <f t="shared" si="2576"/>
        <v>0</v>
      </c>
      <c r="BO277" s="37">
        <v>0</v>
      </c>
      <c r="BP277" s="27">
        <f t="shared" si="2577"/>
        <v>0</v>
      </c>
      <c r="BQ277" s="27">
        <v>0</v>
      </c>
      <c r="BR277" s="27">
        <f t="shared" si="2578"/>
        <v>0</v>
      </c>
      <c r="BS277" s="27">
        <v>0</v>
      </c>
      <c r="BT277" s="27">
        <f t="shared" si="2579"/>
        <v>0</v>
      </c>
      <c r="BU277" s="27">
        <v>0</v>
      </c>
      <c r="BV277" s="27">
        <f t="shared" si="2580"/>
        <v>0</v>
      </c>
      <c r="BW277" s="27">
        <v>0</v>
      </c>
      <c r="BX277" s="27">
        <f t="shared" si="2581"/>
        <v>0</v>
      </c>
      <c r="BY277" s="27"/>
      <c r="BZ277" s="27">
        <f t="shared" si="2582"/>
        <v>0</v>
      </c>
      <c r="CA277" s="27">
        <v>0</v>
      </c>
      <c r="CB277" s="27">
        <f t="shared" si="2583"/>
        <v>0</v>
      </c>
      <c r="CC277" s="27"/>
      <c r="CD277" s="27">
        <f t="shared" si="2584"/>
        <v>0</v>
      </c>
      <c r="CE277" s="27">
        <v>0</v>
      </c>
      <c r="CF277" s="27">
        <f t="shared" si="2585"/>
        <v>0</v>
      </c>
      <c r="CG277" s="27"/>
      <c r="CH277" s="27">
        <f t="shared" si="2586"/>
        <v>0</v>
      </c>
      <c r="CI277" s="27"/>
      <c r="CJ277" s="27">
        <f t="shared" si="2587"/>
        <v>0</v>
      </c>
      <c r="CK277" s="27"/>
      <c r="CL277" s="27">
        <f t="shared" si="2588"/>
        <v>0</v>
      </c>
      <c r="CM277" s="27"/>
      <c r="CN277" s="27">
        <f t="shared" si="2589"/>
        <v>0</v>
      </c>
      <c r="CO277" s="27"/>
      <c r="CP277" s="27">
        <f t="shared" si="2590"/>
        <v>0</v>
      </c>
      <c r="CQ277" s="32"/>
      <c r="CR277" s="27">
        <f t="shared" si="2591"/>
        <v>0</v>
      </c>
      <c r="CS277" s="27"/>
      <c r="CT277" s="27">
        <f t="shared" si="2592"/>
        <v>0</v>
      </c>
      <c r="CU277" s="27"/>
      <c r="CV277" s="27">
        <f t="shared" si="2593"/>
        <v>0</v>
      </c>
      <c r="CW277" s="27"/>
      <c r="CX277" s="27">
        <f t="shared" si="2594"/>
        <v>0</v>
      </c>
      <c r="CY277" s="27"/>
      <c r="CZ277" s="27">
        <f t="shared" si="2595"/>
        <v>0</v>
      </c>
      <c r="DA277" s="27"/>
      <c r="DB277" s="27">
        <f t="shared" si="2596"/>
        <v>0</v>
      </c>
      <c r="DC277" s="27"/>
      <c r="DD277" s="27">
        <f t="shared" si="2597"/>
        <v>0</v>
      </c>
      <c r="DE277" s="27"/>
      <c r="DF277" s="27">
        <f t="shared" si="2598"/>
        <v>0</v>
      </c>
      <c r="DG277" s="27"/>
      <c r="DH277" s="27">
        <f t="shared" si="2599"/>
        <v>0</v>
      </c>
      <c r="DI277" s="27"/>
      <c r="DJ277" s="27">
        <f t="shared" si="2600"/>
        <v>0</v>
      </c>
      <c r="DK277" s="27"/>
      <c r="DL277" s="27">
        <f t="shared" si="2601"/>
        <v>0</v>
      </c>
      <c r="DM277" s="27"/>
      <c r="DN277" s="27">
        <f t="shared" si="2544"/>
        <v>0</v>
      </c>
      <c r="DO277" s="27"/>
      <c r="DP277" s="27">
        <f t="shared" si="2547"/>
        <v>0</v>
      </c>
      <c r="DQ277" s="27">
        <f t="shared" si="2545"/>
        <v>95</v>
      </c>
      <c r="DR277" s="27">
        <f t="shared" si="2545"/>
        <v>6460781.1115540005</v>
      </c>
      <c r="DS277" s="38">
        <f t="shared" si="2546"/>
        <v>95</v>
      </c>
      <c r="DT277" s="67">
        <f t="shared" si="2548"/>
        <v>1</v>
      </c>
    </row>
    <row r="278" spans="1:124" ht="30" customHeight="1" x14ac:dyDescent="0.25">
      <c r="A278" s="77"/>
      <c r="B278" s="35">
        <v>235</v>
      </c>
      <c r="C278" s="23" t="s">
        <v>403</v>
      </c>
      <c r="D278" s="79">
        <f t="shared" si="2550"/>
        <v>19063</v>
      </c>
      <c r="E278" s="80">
        <v>18530</v>
      </c>
      <c r="F278" s="80">
        <v>18715</v>
      </c>
      <c r="G278" s="36">
        <v>3.12</v>
      </c>
      <c r="H278" s="25">
        <v>1</v>
      </c>
      <c r="I278" s="25">
        <v>1</v>
      </c>
      <c r="J278" s="26"/>
      <c r="K278" s="24">
        <v>1.4</v>
      </c>
      <c r="L278" s="24">
        <v>1.68</v>
      </c>
      <c r="M278" s="24">
        <v>2.23</v>
      </c>
      <c r="N278" s="24">
        <v>2.57</v>
      </c>
      <c r="O278" s="27">
        <v>118</v>
      </c>
      <c r="P278" s="27">
        <f t="shared" si="2551"/>
        <v>10289566.0868</v>
      </c>
      <c r="Q278" s="27">
        <v>0</v>
      </c>
      <c r="R278" s="27">
        <f t="shared" si="2552"/>
        <v>0</v>
      </c>
      <c r="S278" s="27"/>
      <c r="T278" s="27">
        <f t="shared" si="2553"/>
        <v>0</v>
      </c>
      <c r="U278" s="27"/>
      <c r="V278" s="27">
        <f t="shared" si="2554"/>
        <v>0</v>
      </c>
      <c r="W278" s="27">
        <v>6</v>
      </c>
      <c r="X278" s="27">
        <f t="shared" si="2555"/>
        <v>526737.13092000003</v>
      </c>
      <c r="Y278" s="27">
        <v>3</v>
      </c>
      <c r="Z278" s="27">
        <f t="shared" si="2556"/>
        <v>261599.13780000003</v>
      </c>
      <c r="AA278" s="27"/>
      <c r="AB278" s="27">
        <f t="shared" si="2557"/>
        <v>0</v>
      </c>
      <c r="AC278" s="27"/>
      <c r="AD278" s="27">
        <f t="shared" si="2558"/>
        <v>0</v>
      </c>
      <c r="AE278" s="27">
        <v>0</v>
      </c>
      <c r="AF278" s="27">
        <f t="shared" si="2559"/>
        <v>0</v>
      </c>
      <c r="AG278" s="27">
        <v>0</v>
      </c>
      <c r="AH278" s="27">
        <f t="shared" si="2560"/>
        <v>0</v>
      </c>
      <c r="AI278" s="27">
        <v>3</v>
      </c>
      <c r="AJ278" s="27">
        <f t="shared" si="2561"/>
        <v>222740.86379999999</v>
      </c>
      <c r="AK278" s="27"/>
      <c r="AL278" s="27">
        <f t="shared" si="2562"/>
        <v>0</v>
      </c>
      <c r="AM278" s="30">
        <v>0</v>
      </c>
      <c r="AN278" s="27">
        <f t="shared" si="2563"/>
        <v>0</v>
      </c>
      <c r="AO278" s="31">
        <v>48</v>
      </c>
      <c r="AP278" s="27">
        <f t="shared" si="2564"/>
        <v>4838048.3773439992</v>
      </c>
      <c r="AQ278" s="27"/>
      <c r="AR278" s="27">
        <f t="shared" si="2565"/>
        <v>0</v>
      </c>
      <c r="AS278" s="27"/>
      <c r="AT278" s="27">
        <f t="shared" si="2566"/>
        <v>0</v>
      </c>
      <c r="AU278" s="27">
        <v>2</v>
      </c>
      <c r="AV278" s="27">
        <f t="shared" si="2567"/>
        <v>208030.30247999998</v>
      </c>
      <c r="AW278" s="27"/>
      <c r="AX278" s="27">
        <f t="shared" si="2568"/>
        <v>0</v>
      </c>
      <c r="AY278" s="27"/>
      <c r="AZ278" s="27">
        <f t="shared" si="2569"/>
        <v>0</v>
      </c>
      <c r="BA278" s="27"/>
      <c r="BB278" s="27">
        <f t="shared" si="2570"/>
        <v>0</v>
      </c>
      <c r="BC278" s="27"/>
      <c r="BD278" s="27">
        <f t="shared" si="2571"/>
        <v>0</v>
      </c>
      <c r="BE278" s="27"/>
      <c r="BF278" s="27">
        <f t="shared" si="2572"/>
        <v>0</v>
      </c>
      <c r="BG278" s="27"/>
      <c r="BH278" s="27">
        <f t="shared" si="2573"/>
        <v>0</v>
      </c>
      <c r="BI278" s="27"/>
      <c r="BJ278" s="27">
        <f t="shared" si="2574"/>
        <v>0</v>
      </c>
      <c r="BK278" s="27">
        <v>60</v>
      </c>
      <c r="BL278" s="27">
        <f t="shared" si="2575"/>
        <v>5267371.3092</v>
      </c>
      <c r="BM278" s="27"/>
      <c r="BN278" s="27">
        <f t="shared" si="2576"/>
        <v>0</v>
      </c>
      <c r="BO278" s="37"/>
      <c r="BP278" s="27">
        <f t="shared" si="2577"/>
        <v>0</v>
      </c>
      <c r="BQ278" s="27">
        <v>0</v>
      </c>
      <c r="BR278" s="27">
        <f t="shared" si="2578"/>
        <v>0</v>
      </c>
      <c r="BS278" s="27"/>
      <c r="BT278" s="27">
        <f t="shared" si="2579"/>
        <v>0</v>
      </c>
      <c r="BU278" s="27"/>
      <c r="BV278" s="27">
        <f t="shared" si="2580"/>
        <v>0</v>
      </c>
      <c r="BW278" s="27"/>
      <c r="BX278" s="27">
        <f t="shared" si="2581"/>
        <v>0</v>
      </c>
      <c r="BY278" s="27"/>
      <c r="BZ278" s="27">
        <f t="shared" si="2582"/>
        <v>0</v>
      </c>
      <c r="CA278" s="27"/>
      <c r="CB278" s="27">
        <f t="shared" si="2583"/>
        <v>0</v>
      </c>
      <c r="CC278" s="27"/>
      <c r="CD278" s="27">
        <f t="shared" si="2584"/>
        <v>0</v>
      </c>
      <c r="CE278" s="27"/>
      <c r="CF278" s="27">
        <f t="shared" si="2585"/>
        <v>0</v>
      </c>
      <c r="CG278" s="27"/>
      <c r="CH278" s="27">
        <f t="shared" si="2586"/>
        <v>0</v>
      </c>
      <c r="CI278" s="27"/>
      <c r="CJ278" s="27">
        <f t="shared" si="2587"/>
        <v>0</v>
      </c>
      <c r="CK278" s="27"/>
      <c r="CL278" s="27">
        <f t="shared" si="2588"/>
        <v>0</v>
      </c>
      <c r="CM278" s="27">
        <v>3</v>
      </c>
      <c r="CN278" s="27">
        <f t="shared" si="2589"/>
        <v>299755.10728799994</v>
      </c>
      <c r="CO278" s="27"/>
      <c r="CP278" s="27">
        <f t="shared" si="2590"/>
        <v>0</v>
      </c>
      <c r="CQ278" s="32"/>
      <c r="CR278" s="27">
        <f t="shared" si="2591"/>
        <v>0</v>
      </c>
      <c r="CS278" s="27"/>
      <c r="CT278" s="27">
        <f t="shared" si="2592"/>
        <v>0</v>
      </c>
      <c r="CU278" s="27"/>
      <c r="CV278" s="27">
        <f t="shared" si="2593"/>
        <v>0</v>
      </c>
      <c r="CW278" s="27"/>
      <c r="CX278" s="27">
        <f t="shared" si="2594"/>
        <v>0</v>
      </c>
      <c r="CY278" s="27"/>
      <c r="CZ278" s="27">
        <f t="shared" si="2595"/>
        <v>0</v>
      </c>
      <c r="DA278" s="27"/>
      <c r="DB278" s="27">
        <f t="shared" si="2596"/>
        <v>0</v>
      </c>
      <c r="DC278" s="27"/>
      <c r="DD278" s="27">
        <f t="shared" si="2597"/>
        <v>0</v>
      </c>
      <c r="DE278" s="27"/>
      <c r="DF278" s="27">
        <f t="shared" si="2598"/>
        <v>0</v>
      </c>
      <c r="DG278" s="27"/>
      <c r="DH278" s="27">
        <f t="shared" si="2599"/>
        <v>0</v>
      </c>
      <c r="DI278" s="27"/>
      <c r="DJ278" s="27">
        <f t="shared" si="2600"/>
        <v>0</v>
      </c>
      <c r="DK278" s="27"/>
      <c r="DL278" s="27">
        <f t="shared" si="2601"/>
        <v>0</v>
      </c>
      <c r="DM278" s="27"/>
      <c r="DN278" s="27">
        <f t="shared" si="2544"/>
        <v>0</v>
      </c>
      <c r="DO278" s="27"/>
      <c r="DP278" s="27">
        <f t="shared" si="2547"/>
        <v>0</v>
      </c>
      <c r="DQ278" s="27">
        <f t="shared" si="2545"/>
        <v>243</v>
      </c>
      <c r="DR278" s="27">
        <f t="shared" si="2545"/>
        <v>21913848.315631997</v>
      </c>
      <c r="DS278" s="38">
        <f t="shared" si="2546"/>
        <v>243</v>
      </c>
      <c r="DT278" s="67">
        <f t="shared" si="2548"/>
        <v>1</v>
      </c>
    </row>
    <row r="279" spans="1:124" ht="30" customHeight="1" x14ac:dyDescent="0.25">
      <c r="A279" s="77"/>
      <c r="B279" s="35">
        <v>236</v>
      </c>
      <c r="C279" s="23" t="s">
        <v>404</v>
      </c>
      <c r="D279" s="79">
        <f t="shared" si="2550"/>
        <v>19063</v>
      </c>
      <c r="E279" s="80">
        <v>18530</v>
      </c>
      <c r="F279" s="80">
        <v>18715</v>
      </c>
      <c r="G279" s="36">
        <v>1.08</v>
      </c>
      <c r="H279" s="25">
        <v>1</v>
      </c>
      <c r="I279" s="25">
        <v>1</v>
      </c>
      <c r="J279" s="26"/>
      <c r="K279" s="24">
        <v>1.4</v>
      </c>
      <c r="L279" s="24">
        <v>1.68</v>
      </c>
      <c r="M279" s="24">
        <v>2.23</v>
      </c>
      <c r="N279" s="24">
        <v>2.57</v>
      </c>
      <c r="O279" s="27">
        <v>35</v>
      </c>
      <c r="P279" s="27">
        <f t="shared" si="2551"/>
        <v>1056458.0564999999</v>
      </c>
      <c r="Q279" s="27">
        <v>2</v>
      </c>
      <c r="R279" s="27">
        <f t="shared" si="2552"/>
        <v>60369.031799999997</v>
      </c>
      <c r="S279" s="27">
        <v>0</v>
      </c>
      <c r="T279" s="27">
        <f t="shared" si="2553"/>
        <v>0</v>
      </c>
      <c r="U279" s="27"/>
      <c r="V279" s="27">
        <f t="shared" si="2554"/>
        <v>0</v>
      </c>
      <c r="W279" s="27">
        <v>33</v>
      </c>
      <c r="X279" s="27">
        <f t="shared" si="2555"/>
        <v>1002826.46079</v>
      </c>
      <c r="Y279" s="27">
        <v>6</v>
      </c>
      <c r="Z279" s="27">
        <f t="shared" si="2556"/>
        <v>181107.09539999999</v>
      </c>
      <c r="AA279" s="27">
        <v>0</v>
      </c>
      <c r="AB279" s="27">
        <f t="shared" si="2557"/>
        <v>0</v>
      </c>
      <c r="AC279" s="27">
        <v>0</v>
      </c>
      <c r="AD279" s="27">
        <f t="shared" si="2558"/>
        <v>0</v>
      </c>
      <c r="AE279" s="27">
        <v>0</v>
      </c>
      <c r="AF279" s="27">
        <f t="shared" si="2559"/>
        <v>0</v>
      </c>
      <c r="AG279" s="27">
        <v>0</v>
      </c>
      <c r="AH279" s="27">
        <f t="shared" si="2560"/>
        <v>0</v>
      </c>
      <c r="AI279" s="27">
        <v>0</v>
      </c>
      <c r="AJ279" s="27">
        <f t="shared" si="2561"/>
        <v>0</v>
      </c>
      <c r="AK279" s="27"/>
      <c r="AL279" s="27">
        <f t="shared" si="2562"/>
        <v>0</v>
      </c>
      <c r="AM279" s="30">
        <v>0</v>
      </c>
      <c r="AN279" s="27">
        <f t="shared" si="2563"/>
        <v>0</v>
      </c>
      <c r="AO279" s="31">
        <v>115</v>
      </c>
      <c r="AP279" s="27">
        <f t="shared" si="2564"/>
        <v>4012323.7744800001</v>
      </c>
      <c r="AQ279" s="27">
        <v>0</v>
      </c>
      <c r="AR279" s="27">
        <f t="shared" si="2565"/>
        <v>0</v>
      </c>
      <c r="AS279" s="27">
        <v>0</v>
      </c>
      <c r="AT279" s="27">
        <f t="shared" si="2566"/>
        <v>0</v>
      </c>
      <c r="AU279" s="27">
        <v>10</v>
      </c>
      <c r="AV279" s="27">
        <f t="shared" si="2567"/>
        <v>360052.44660000008</v>
      </c>
      <c r="AW279" s="27"/>
      <c r="AX279" s="27">
        <f t="shared" si="2568"/>
        <v>0</v>
      </c>
      <c r="AY279" s="27"/>
      <c r="AZ279" s="27">
        <f t="shared" si="2569"/>
        <v>0</v>
      </c>
      <c r="BA279" s="27"/>
      <c r="BB279" s="27">
        <f t="shared" si="2570"/>
        <v>0</v>
      </c>
      <c r="BC279" s="27">
        <v>0</v>
      </c>
      <c r="BD279" s="27">
        <f t="shared" si="2571"/>
        <v>0</v>
      </c>
      <c r="BE279" s="27">
        <v>0</v>
      </c>
      <c r="BF279" s="27">
        <f t="shared" si="2572"/>
        <v>0</v>
      </c>
      <c r="BG279" s="27">
        <v>0</v>
      </c>
      <c r="BH279" s="27">
        <f t="shared" si="2573"/>
        <v>0</v>
      </c>
      <c r="BI279" s="27">
        <v>0</v>
      </c>
      <c r="BJ279" s="27">
        <f t="shared" si="2574"/>
        <v>0</v>
      </c>
      <c r="BK279" s="27">
        <v>38</v>
      </c>
      <c r="BL279" s="27">
        <f t="shared" si="2575"/>
        <v>1154769.8639400001</v>
      </c>
      <c r="BM279" s="27"/>
      <c r="BN279" s="27">
        <f t="shared" si="2576"/>
        <v>0</v>
      </c>
      <c r="BO279" s="37">
        <v>0</v>
      </c>
      <c r="BP279" s="27">
        <f t="shared" si="2577"/>
        <v>0</v>
      </c>
      <c r="BQ279" s="27">
        <v>0</v>
      </c>
      <c r="BR279" s="27">
        <f t="shared" si="2578"/>
        <v>0</v>
      </c>
      <c r="BS279" s="27">
        <v>0</v>
      </c>
      <c r="BT279" s="27">
        <f t="shared" si="2579"/>
        <v>0</v>
      </c>
      <c r="BU279" s="27">
        <v>0</v>
      </c>
      <c r="BV279" s="27">
        <f t="shared" si="2580"/>
        <v>0</v>
      </c>
      <c r="BW279" s="27">
        <v>0</v>
      </c>
      <c r="BX279" s="27">
        <f t="shared" si="2581"/>
        <v>0</v>
      </c>
      <c r="BY279" s="27"/>
      <c r="BZ279" s="27">
        <f t="shared" si="2582"/>
        <v>0</v>
      </c>
      <c r="CA279" s="27">
        <v>0</v>
      </c>
      <c r="CB279" s="27">
        <f t="shared" si="2583"/>
        <v>0</v>
      </c>
      <c r="CC279" s="27"/>
      <c r="CD279" s="27">
        <f t="shared" si="2584"/>
        <v>0</v>
      </c>
      <c r="CE279" s="27"/>
      <c r="CF279" s="27">
        <f t="shared" si="2585"/>
        <v>0</v>
      </c>
      <c r="CG279" s="27"/>
      <c r="CH279" s="27">
        <f t="shared" si="2586"/>
        <v>0</v>
      </c>
      <c r="CI279" s="27"/>
      <c r="CJ279" s="27">
        <f t="shared" si="2587"/>
        <v>0</v>
      </c>
      <c r="CK279" s="27"/>
      <c r="CL279" s="27">
        <f t="shared" si="2588"/>
        <v>0</v>
      </c>
      <c r="CM279" s="27">
        <v>6</v>
      </c>
      <c r="CN279" s="27">
        <f t="shared" si="2589"/>
        <v>207522.76658400003</v>
      </c>
      <c r="CO279" s="27">
        <v>1</v>
      </c>
      <c r="CP279" s="27">
        <f t="shared" si="2590"/>
        <v>39761.893332</v>
      </c>
      <c r="CQ279" s="32"/>
      <c r="CR279" s="27">
        <f t="shared" si="2591"/>
        <v>0</v>
      </c>
      <c r="CS279" s="27"/>
      <c r="CT279" s="27">
        <f t="shared" si="2592"/>
        <v>0</v>
      </c>
      <c r="CU279" s="27"/>
      <c r="CV279" s="27">
        <f t="shared" si="2593"/>
        <v>0</v>
      </c>
      <c r="CW279" s="27"/>
      <c r="CX279" s="27">
        <f t="shared" si="2594"/>
        <v>0</v>
      </c>
      <c r="CY279" s="27"/>
      <c r="CZ279" s="27">
        <f t="shared" si="2595"/>
        <v>0</v>
      </c>
      <c r="DA279" s="27">
        <v>3</v>
      </c>
      <c r="DB279" s="27">
        <f t="shared" si="2596"/>
        <v>116803.97542800001</v>
      </c>
      <c r="DC279" s="27">
        <v>3</v>
      </c>
      <c r="DD279" s="27">
        <f t="shared" si="2597"/>
        <v>96354.241199999989</v>
      </c>
      <c r="DE279" s="27">
        <v>2</v>
      </c>
      <c r="DF279" s="27">
        <f t="shared" si="2598"/>
        <v>66149.725319999998</v>
      </c>
      <c r="DG279" s="27"/>
      <c r="DH279" s="27">
        <f t="shared" si="2599"/>
        <v>0</v>
      </c>
      <c r="DI279" s="27"/>
      <c r="DJ279" s="27">
        <f t="shared" si="2600"/>
        <v>0</v>
      </c>
      <c r="DK279" s="27"/>
      <c r="DL279" s="27">
        <f t="shared" si="2601"/>
        <v>0</v>
      </c>
      <c r="DM279" s="27"/>
      <c r="DN279" s="27">
        <f t="shared" si="2544"/>
        <v>0</v>
      </c>
      <c r="DO279" s="27"/>
      <c r="DP279" s="27">
        <f t="shared" si="2547"/>
        <v>0</v>
      </c>
      <c r="DQ279" s="27">
        <f t="shared" si="2545"/>
        <v>254</v>
      </c>
      <c r="DR279" s="27">
        <f t="shared" si="2545"/>
        <v>8354499.3313739998</v>
      </c>
      <c r="DS279" s="38">
        <f t="shared" si="2546"/>
        <v>254</v>
      </c>
      <c r="DT279" s="67">
        <f t="shared" si="2548"/>
        <v>1</v>
      </c>
    </row>
    <row r="280" spans="1:124" ht="30" customHeight="1" x14ac:dyDescent="0.25">
      <c r="A280" s="77"/>
      <c r="B280" s="35">
        <v>237</v>
      </c>
      <c r="C280" s="23" t="s">
        <v>405</v>
      </c>
      <c r="D280" s="79">
        <f t="shared" si="2550"/>
        <v>19063</v>
      </c>
      <c r="E280" s="80">
        <v>18530</v>
      </c>
      <c r="F280" s="80">
        <v>18715</v>
      </c>
      <c r="G280" s="36">
        <v>1.1200000000000001</v>
      </c>
      <c r="H280" s="25">
        <v>1</v>
      </c>
      <c r="I280" s="25">
        <v>1</v>
      </c>
      <c r="J280" s="26"/>
      <c r="K280" s="24">
        <v>1.4</v>
      </c>
      <c r="L280" s="24">
        <v>1.68</v>
      </c>
      <c r="M280" s="24">
        <v>2.23</v>
      </c>
      <c r="N280" s="24">
        <v>2.57</v>
      </c>
      <c r="O280" s="27">
        <v>77</v>
      </c>
      <c r="P280" s="27">
        <f t="shared" si="2551"/>
        <v>2410289.4918666668</v>
      </c>
      <c r="Q280" s="27">
        <v>0</v>
      </c>
      <c r="R280" s="27">
        <f t="shared" si="2552"/>
        <v>0</v>
      </c>
      <c r="S280" s="27">
        <v>0</v>
      </c>
      <c r="T280" s="27">
        <f t="shared" si="2553"/>
        <v>0</v>
      </c>
      <c r="U280" s="27"/>
      <c r="V280" s="27">
        <f t="shared" si="2554"/>
        <v>0</v>
      </c>
      <c r="W280" s="27">
        <v>21</v>
      </c>
      <c r="X280" s="27">
        <f t="shared" si="2555"/>
        <v>661797.93372000009</v>
      </c>
      <c r="Y280" s="27">
        <v>6</v>
      </c>
      <c r="Z280" s="27">
        <f t="shared" si="2556"/>
        <v>187814.76560000001</v>
      </c>
      <c r="AA280" s="27">
        <v>0</v>
      </c>
      <c r="AB280" s="27">
        <f t="shared" si="2557"/>
        <v>0</v>
      </c>
      <c r="AC280" s="27">
        <v>0</v>
      </c>
      <c r="AD280" s="27">
        <f t="shared" si="2558"/>
        <v>0</v>
      </c>
      <c r="AE280" s="27">
        <v>0</v>
      </c>
      <c r="AF280" s="27">
        <f t="shared" si="2559"/>
        <v>0</v>
      </c>
      <c r="AG280" s="27">
        <v>0</v>
      </c>
      <c r="AH280" s="27">
        <f t="shared" si="2560"/>
        <v>0</v>
      </c>
      <c r="AI280" s="27">
        <v>3</v>
      </c>
      <c r="AJ280" s="27">
        <f t="shared" si="2561"/>
        <v>79958.258799999996</v>
      </c>
      <c r="AK280" s="27"/>
      <c r="AL280" s="27">
        <f t="shared" si="2562"/>
        <v>0</v>
      </c>
      <c r="AM280" s="30">
        <v>0</v>
      </c>
      <c r="AN280" s="27">
        <f t="shared" si="2563"/>
        <v>0</v>
      </c>
      <c r="AO280" s="31">
        <v>125</v>
      </c>
      <c r="AP280" s="27">
        <f t="shared" si="2564"/>
        <v>4522748.216</v>
      </c>
      <c r="AQ280" s="27">
        <v>0</v>
      </c>
      <c r="AR280" s="27">
        <f t="shared" si="2565"/>
        <v>0</v>
      </c>
      <c r="AS280" s="27"/>
      <c r="AT280" s="27">
        <f t="shared" si="2566"/>
        <v>0</v>
      </c>
      <c r="AU280" s="27"/>
      <c r="AV280" s="27">
        <f t="shared" si="2567"/>
        <v>0</v>
      </c>
      <c r="AW280" s="27"/>
      <c r="AX280" s="27">
        <f t="shared" si="2568"/>
        <v>0</v>
      </c>
      <c r="AY280" s="27"/>
      <c r="AZ280" s="27">
        <f t="shared" si="2569"/>
        <v>0</v>
      </c>
      <c r="BA280" s="27"/>
      <c r="BB280" s="27">
        <f t="shared" si="2570"/>
        <v>0</v>
      </c>
      <c r="BC280" s="27">
        <v>0</v>
      </c>
      <c r="BD280" s="27">
        <f t="shared" si="2571"/>
        <v>0</v>
      </c>
      <c r="BE280" s="27">
        <v>0</v>
      </c>
      <c r="BF280" s="27">
        <f t="shared" si="2572"/>
        <v>0</v>
      </c>
      <c r="BG280" s="27">
        <v>0</v>
      </c>
      <c r="BH280" s="27">
        <f t="shared" si="2573"/>
        <v>0</v>
      </c>
      <c r="BI280" s="27">
        <v>0</v>
      </c>
      <c r="BJ280" s="27">
        <f t="shared" si="2574"/>
        <v>0</v>
      </c>
      <c r="BK280" s="27">
        <v>140</v>
      </c>
      <c r="BL280" s="27">
        <f t="shared" si="2575"/>
        <v>4411986.2248</v>
      </c>
      <c r="BM280" s="27"/>
      <c r="BN280" s="27">
        <f t="shared" si="2576"/>
        <v>0</v>
      </c>
      <c r="BO280" s="37">
        <v>0</v>
      </c>
      <c r="BP280" s="27">
        <f t="shared" si="2577"/>
        <v>0</v>
      </c>
      <c r="BQ280" s="27">
        <v>0</v>
      </c>
      <c r="BR280" s="27">
        <f t="shared" si="2578"/>
        <v>0</v>
      </c>
      <c r="BS280" s="27">
        <v>0</v>
      </c>
      <c r="BT280" s="27">
        <f t="shared" si="2579"/>
        <v>0</v>
      </c>
      <c r="BU280" s="27">
        <v>0</v>
      </c>
      <c r="BV280" s="27">
        <f t="shared" si="2580"/>
        <v>0</v>
      </c>
      <c r="BW280" s="27">
        <v>0</v>
      </c>
      <c r="BX280" s="27">
        <f t="shared" si="2581"/>
        <v>0</v>
      </c>
      <c r="BY280" s="27"/>
      <c r="BZ280" s="27">
        <f t="shared" si="2582"/>
        <v>0</v>
      </c>
      <c r="CA280" s="27">
        <v>0</v>
      </c>
      <c r="CB280" s="27">
        <f t="shared" si="2583"/>
        <v>0</v>
      </c>
      <c r="CC280" s="27"/>
      <c r="CD280" s="27">
        <f t="shared" si="2584"/>
        <v>0</v>
      </c>
      <c r="CE280" s="27"/>
      <c r="CF280" s="27">
        <f t="shared" si="2585"/>
        <v>0</v>
      </c>
      <c r="CG280" s="27"/>
      <c r="CH280" s="27">
        <f t="shared" si="2586"/>
        <v>0</v>
      </c>
      <c r="CI280" s="27"/>
      <c r="CJ280" s="27">
        <f t="shared" si="2587"/>
        <v>0</v>
      </c>
      <c r="CK280" s="27"/>
      <c r="CL280" s="27">
        <f t="shared" si="2588"/>
        <v>0</v>
      </c>
      <c r="CM280" s="27">
        <v>17</v>
      </c>
      <c r="CN280" s="27">
        <f t="shared" si="2589"/>
        <v>609758.25243200012</v>
      </c>
      <c r="CO280" s="27">
        <v>12</v>
      </c>
      <c r="CP280" s="27">
        <f t="shared" si="2590"/>
        <v>494814.67257600004</v>
      </c>
      <c r="CQ280" s="32"/>
      <c r="CR280" s="27">
        <f t="shared" si="2591"/>
        <v>0</v>
      </c>
      <c r="CS280" s="27">
        <v>2</v>
      </c>
      <c r="CT280" s="27">
        <f t="shared" si="2592"/>
        <v>80603.911808000004</v>
      </c>
      <c r="CU280" s="27"/>
      <c r="CV280" s="27">
        <f t="shared" si="2593"/>
        <v>0</v>
      </c>
      <c r="CW280" s="27">
        <v>1</v>
      </c>
      <c r="CX280" s="27">
        <f t="shared" si="2594"/>
        <v>40376.682864000002</v>
      </c>
      <c r="CY280" s="27"/>
      <c r="CZ280" s="27">
        <f t="shared" si="2595"/>
        <v>0</v>
      </c>
      <c r="DA280" s="27">
        <v>1</v>
      </c>
      <c r="DB280" s="27">
        <f t="shared" si="2596"/>
        <v>40376.682864000002</v>
      </c>
      <c r="DC280" s="27">
        <v>1</v>
      </c>
      <c r="DD280" s="27">
        <f t="shared" si="2597"/>
        <v>33307.638933333335</v>
      </c>
      <c r="DE280" s="27">
        <v>3</v>
      </c>
      <c r="DF280" s="27">
        <f t="shared" si="2598"/>
        <v>102899.57272</v>
      </c>
      <c r="DG280" s="27"/>
      <c r="DH280" s="27">
        <f t="shared" si="2599"/>
        <v>0</v>
      </c>
      <c r="DI280" s="27">
        <v>3</v>
      </c>
      <c r="DJ280" s="27">
        <f t="shared" si="2600"/>
        <v>130025.56896000002</v>
      </c>
      <c r="DK280" s="27"/>
      <c r="DL280" s="27">
        <f t="shared" si="2601"/>
        <v>0</v>
      </c>
      <c r="DM280" s="27"/>
      <c r="DN280" s="27">
        <f t="shared" si="2544"/>
        <v>0</v>
      </c>
      <c r="DO280" s="27"/>
      <c r="DP280" s="27">
        <f t="shared" si="2547"/>
        <v>0</v>
      </c>
      <c r="DQ280" s="27">
        <f t="shared" si="2545"/>
        <v>412</v>
      </c>
      <c r="DR280" s="27">
        <f t="shared" si="2545"/>
        <v>13806757.873943999</v>
      </c>
      <c r="DS280" s="38">
        <f t="shared" si="2546"/>
        <v>412</v>
      </c>
      <c r="DT280" s="67">
        <f t="shared" si="2548"/>
        <v>1</v>
      </c>
    </row>
    <row r="281" spans="1:124" ht="30" customHeight="1" x14ac:dyDescent="0.25">
      <c r="A281" s="77"/>
      <c r="B281" s="35">
        <v>238</v>
      </c>
      <c r="C281" s="23" t="s">
        <v>406</v>
      </c>
      <c r="D281" s="79">
        <f t="shared" si="2550"/>
        <v>19063</v>
      </c>
      <c r="E281" s="80">
        <v>18530</v>
      </c>
      <c r="F281" s="80">
        <v>18715</v>
      </c>
      <c r="G281" s="36">
        <v>1.62</v>
      </c>
      <c r="H281" s="25">
        <v>1</v>
      </c>
      <c r="I281" s="61">
        <v>0.9</v>
      </c>
      <c r="J281" s="57"/>
      <c r="K281" s="24">
        <v>1.4</v>
      </c>
      <c r="L281" s="24">
        <v>1.68</v>
      </c>
      <c r="M281" s="24">
        <v>2.23</v>
      </c>
      <c r="N281" s="24">
        <v>2.57</v>
      </c>
      <c r="O281" s="27">
        <v>191</v>
      </c>
      <c r="P281" s="27">
        <f t="shared" si="2551"/>
        <v>8130595.8195000002</v>
      </c>
      <c r="Q281" s="27">
        <v>0</v>
      </c>
      <c r="R281" s="27">
        <f t="shared" si="2552"/>
        <v>0</v>
      </c>
      <c r="S281" s="27">
        <v>0</v>
      </c>
      <c r="T281" s="27">
        <f t="shared" si="2553"/>
        <v>0</v>
      </c>
      <c r="U281" s="27"/>
      <c r="V281" s="27">
        <f t="shared" si="2554"/>
        <v>0</v>
      </c>
      <c r="W281" s="27">
        <v>12</v>
      </c>
      <c r="X281" s="27">
        <f t="shared" si="2555"/>
        <v>514497.73914000002</v>
      </c>
      <c r="Y281" s="27">
        <v>21</v>
      </c>
      <c r="Z281" s="27">
        <f t="shared" si="2556"/>
        <v>893939.85450000013</v>
      </c>
      <c r="AA281" s="27">
        <v>0</v>
      </c>
      <c r="AB281" s="27">
        <f t="shared" si="2557"/>
        <v>0</v>
      </c>
      <c r="AC281" s="27">
        <v>0</v>
      </c>
      <c r="AD281" s="27">
        <f t="shared" si="2558"/>
        <v>0</v>
      </c>
      <c r="AE281" s="27">
        <v>0</v>
      </c>
      <c r="AF281" s="27">
        <f t="shared" si="2559"/>
        <v>0</v>
      </c>
      <c r="AG281" s="27">
        <v>0</v>
      </c>
      <c r="AH281" s="27">
        <f t="shared" si="2560"/>
        <v>0</v>
      </c>
      <c r="AI281" s="27">
        <v>6</v>
      </c>
      <c r="AJ281" s="27">
        <f t="shared" si="2561"/>
        <v>218012.97420000003</v>
      </c>
      <c r="AK281" s="27"/>
      <c r="AL281" s="27">
        <f t="shared" si="2562"/>
        <v>0</v>
      </c>
      <c r="AM281" s="30">
        <v>0</v>
      </c>
      <c r="AN281" s="27">
        <f t="shared" si="2563"/>
        <v>0</v>
      </c>
      <c r="AO281" s="31">
        <v>146</v>
      </c>
      <c r="AP281" s="27">
        <f t="shared" si="2564"/>
        <v>7197438.5393904001</v>
      </c>
      <c r="AQ281" s="27">
        <v>0</v>
      </c>
      <c r="AR281" s="27">
        <f t="shared" si="2565"/>
        <v>0</v>
      </c>
      <c r="AS281" s="27">
        <v>2</v>
      </c>
      <c r="AT281" s="27">
        <f t="shared" si="2566"/>
        <v>98595.048484800005</v>
      </c>
      <c r="AU281" s="27"/>
      <c r="AV281" s="27">
        <f t="shared" si="2567"/>
        <v>0</v>
      </c>
      <c r="AW281" s="27"/>
      <c r="AX281" s="27">
        <f t="shared" si="2568"/>
        <v>0</v>
      </c>
      <c r="AY281" s="27"/>
      <c r="AZ281" s="27">
        <f t="shared" si="2569"/>
        <v>0</v>
      </c>
      <c r="BA281" s="27"/>
      <c r="BB281" s="27">
        <f t="shared" si="2570"/>
        <v>0</v>
      </c>
      <c r="BC281" s="27">
        <v>0</v>
      </c>
      <c r="BD281" s="27">
        <f t="shared" si="2571"/>
        <v>0</v>
      </c>
      <c r="BE281" s="27">
        <v>0</v>
      </c>
      <c r="BF281" s="27">
        <f t="shared" si="2572"/>
        <v>0</v>
      </c>
      <c r="BG281" s="27">
        <v>0</v>
      </c>
      <c r="BH281" s="27">
        <f t="shared" si="2573"/>
        <v>0</v>
      </c>
      <c r="BI281" s="27">
        <v>0</v>
      </c>
      <c r="BJ281" s="27">
        <f t="shared" si="2574"/>
        <v>0</v>
      </c>
      <c r="BK281" s="27">
        <v>142</v>
      </c>
      <c r="BL281" s="27">
        <f t="shared" si="2575"/>
        <v>6088223.2464900007</v>
      </c>
      <c r="BM281" s="27"/>
      <c r="BN281" s="27">
        <f t="shared" si="2576"/>
        <v>0</v>
      </c>
      <c r="BO281" s="37">
        <v>0</v>
      </c>
      <c r="BP281" s="27">
        <f t="shared" si="2577"/>
        <v>0</v>
      </c>
      <c r="BQ281" s="27">
        <v>0</v>
      </c>
      <c r="BR281" s="27">
        <f t="shared" si="2578"/>
        <v>0</v>
      </c>
      <c r="BS281" s="27">
        <v>0</v>
      </c>
      <c r="BT281" s="27">
        <f t="shared" si="2579"/>
        <v>0</v>
      </c>
      <c r="BU281" s="27">
        <v>0</v>
      </c>
      <c r="BV281" s="27">
        <f t="shared" si="2580"/>
        <v>0</v>
      </c>
      <c r="BW281" s="27">
        <v>0</v>
      </c>
      <c r="BX281" s="27">
        <f t="shared" si="2581"/>
        <v>0</v>
      </c>
      <c r="BY281" s="27"/>
      <c r="BZ281" s="27">
        <f t="shared" si="2582"/>
        <v>0</v>
      </c>
      <c r="CA281" s="27">
        <v>0</v>
      </c>
      <c r="CB281" s="27">
        <f t="shared" si="2583"/>
        <v>0</v>
      </c>
      <c r="CC281" s="27"/>
      <c r="CD281" s="27">
        <f t="shared" si="2584"/>
        <v>0</v>
      </c>
      <c r="CE281" s="27">
        <v>0</v>
      </c>
      <c r="CF281" s="27">
        <f t="shared" si="2585"/>
        <v>0</v>
      </c>
      <c r="CG281" s="27"/>
      <c r="CH281" s="27">
        <f t="shared" si="2586"/>
        <v>0</v>
      </c>
      <c r="CI281" s="27"/>
      <c r="CJ281" s="27">
        <f t="shared" si="2587"/>
        <v>0</v>
      </c>
      <c r="CK281" s="27"/>
      <c r="CL281" s="27">
        <f t="shared" si="2588"/>
        <v>0</v>
      </c>
      <c r="CM281" s="27">
        <v>5</v>
      </c>
      <c r="CN281" s="27">
        <f t="shared" si="2589"/>
        <v>244217.78980200001</v>
      </c>
      <c r="CO281" s="27"/>
      <c r="CP281" s="27">
        <f t="shared" si="2590"/>
        <v>0</v>
      </c>
      <c r="CQ281" s="32"/>
      <c r="CR281" s="27">
        <f t="shared" si="2591"/>
        <v>0</v>
      </c>
      <c r="CS281" s="27"/>
      <c r="CT281" s="27">
        <f t="shared" si="2592"/>
        <v>0</v>
      </c>
      <c r="CU281" s="27"/>
      <c r="CV281" s="27">
        <f t="shared" si="2593"/>
        <v>0</v>
      </c>
      <c r="CW281" s="27">
        <v>1</v>
      </c>
      <c r="CX281" s="27">
        <f t="shared" si="2594"/>
        <v>54980.780702399992</v>
      </c>
      <c r="CY281" s="27"/>
      <c r="CZ281" s="27">
        <f t="shared" si="2595"/>
        <v>0</v>
      </c>
      <c r="DA281" s="27"/>
      <c r="DB281" s="27">
        <f t="shared" si="2596"/>
        <v>0</v>
      </c>
      <c r="DC281" s="27"/>
      <c r="DD281" s="27">
        <f t="shared" si="2597"/>
        <v>0</v>
      </c>
      <c r="DE281" s="27"/>
      <c r="DF281" s="27">
        <f t="shared" si="2598"/>
        <v>0</v>
      </c>
      <c r="DG281" s="27"/>
      <c r="DH281" s="27">
        <f t="shared" si="2599"/>
        <v>0</v>
      </c>
      <c r="DI281" s="27"/>
      <c r="DJ281" s="27">
        <f t="shared" si="2600"/>
        <v>0</v>
      </c>
      <c r="DK281" s="27"/>
      <c r="DL281" s="27">
        <f t="shared" si="2601"/>
        <v>0</v>
      </c>
      <c r="DM281" s="27"/>
      <c r="DN281" s="27">
        <f t="shared" si="2544"/>
        <v>0</v>
      </c>
      <c r="DO281" s="27"/>
      <c r="DP281" s="27">
        <f t="shared" si="2547"/>
        <v>0</v>
      </c>
      <c r="DQ281" s="27">
        <f t="shared" si="2545"/>
        <v>526</v>
      </c>
      <c r="DR281" s="27">
        <f t="shared" si="2545"/>
        <v>23440501.792209599</v>
      </c>
      <c r="DS281" s="38">
        <f t="shared" si="2546"/>
        <v>473</v>
      </c>
      <c r="DT281" s="67">
        <f t="shared" si="2548"/>
        <v>0.89923954372623571</v>
      </c>
    </row>
    <row r="282" spans="1:124" ht="30" customHeight="1" x14ac:dyDescent="0.25">
      <c r="A282" s="77"/>
      <c r="B282" s="35">
        <v>239</v>
      </c>
      <c r="C282" s="23" t="s">
        <v>407</v>
      </c>
      <c r="D282" s="79">
        <f t="shared" si="2550"/>
        <v>19063</v>
      </c>
      <c r="E282" s="80">
        <v>18530</v>
      </c>
      <c r="F282" s="80">
        <v>18715</v>
      </c>
      <c r="G282" s="36">
        <v>1.95</v>
      </c>
      <c r="H282" s="25">
        <v>1</v>
      </c>
      <c r="I282" s="25">
        <v>1</v>
      </c>
      <c r="J282" s="26"/>
      <c r="K282" s="24">
        <v>1.4</v>
      </c>
      <c r="L282" s="24">
        <v>1.68</v>
      </c>
      <c r="M282" s="24">
        <v>2.23</v>
      </c>
      <c r="N282" s="24">
        <v>2.57</v>
      </c>
      <c r="O282" s="27">
        <v>35</v>
      </c>
      <c r="P282" s="27">
        <f t="shared" si="2551"/>
        <v>1907493.713125</v>
      </c>
      <c r="Q282" s="27">
        <v>1</v>
      </c>
      <c r="R282" s="27">
        <f t="shared" si="2552"/>
        <v>54499.820374999996</v>
      </c>
      <c r="S282" s="27">
        <v>0</v>
      </c>
      <c r="T282" s="27">
        <f t="shared" si="2553"/>
        <v>0</v>
      </c>
      <c r="U282" s="27"/>
      <c r="V282" s="27">
        <f t="shared" si="2554"/>
        <v>0</v>
      </c>
      <c r="W282" s="27">
        <v>6</v>
      </c>
      <c r="X282" s="27">
        <f t="shared" si="2555"/>
        <v>329210.706825</v>
      </c>
      <c r="Y282" s="27">
        <v>2</v>
      </c>
      <c r="Z282" s="27">
        <f t="shared" si="2556"/>
        <v>108999.64074999999</v>
      </c>
      <c r="AA282" s="27">
        <v>0</v>
      </c>
      <c r="AB282" s="27">
        <f t="shared" si="2557"/>
        <v>0</v>
      </c>
      <c r="AC282" s="27">
        <v>0</v>
      </c>
      <c r="AD282" s="27">
        <f t="shared" si="2558"/>
        <v>0</v>
      </c>
      <c r="AE282" s="27">
        <v>0</v>
      </c>
      <c r="AF282" s="27">
        <f t="shared" si="2559"/>
        <v>0</v>
      </c>
      <c r="AG282" s="27">
        <v>0</v>
      </c>
      <c r="AH282" s="27">
        <f t="shared" si="2560"/>
        <v>0</v>
      </c>
      <c r="AI282" s="27"/>
      <c r="AJ282" s="27">
        <f t="shared" si="2561"/>
        <v>0</v>
      </c>
      <c r="AK282" s="27"/>
      <c r="AL282" s="27">
        <f t="shared" si="2562"/>
        <v>0</v>
      </c>
      <c r="AM282" s="30">
        <v>0</v>
      </c>
      <c r="AN282" s="27">
        <f t="shared" si="2563"/>
        <v>0</v>
      </c>
      <c r="AO282" s="31">
        <v>36</v>
      </c>
      <c r="AP282" s="27">
        <f t="shared" si="2564"/>
        <v>2267835.1768800002</v>
      </c>
      <c r="AQ282" s="27">
        <v>0</v>
      </c>
      <c r="AR282" s="27">
        <f t="shared" si="2565"/>
        <v>0</v>
      </c>
      <c r="AS282" s="27">
        <v>2</v>
      </c>
      <c r="AT282" s="27">
        <f t="shared" si="2566"/>
        <v>125990.84315999999</v>
      </c>
      <c r="AU282" s="27"/>
      <c r="AV282" s="27">
        <f t="shared" si="2567"/>
        <v>0</v>
      </c>
      <c r="AW282" s="27"/>
      <c r="AX282" s="27">
        <f t="shared" si="2568"/>
        <v>0</v>
      </c>
      <c r="AY282" s="27"/>
      <c r="AZ282" s="27">
        <f t="shared" si="2569"/>
        <v>0</v>
      </c>
      <c r="BA282" s="27">
        <v>0</v>
      </c>
      <c r="BB282" s="27">
        <f t="shared" si="2570"/>
        <v>0</v>
      </c>
      <c r="BC282" s="27">
        <v>0</v>
      </c>
      <c r="BD282" s="27">
        <f t="shared" si="2571"/>
        <v>0</v>
      </c>
      <c r="BE282" s="27">
        <v>0</v>
      </c>
      <c r="BF282" s="27">
        <f t="shared" si="2572"/>
        <v>0</v>
      </c>
      <c r="BG282" s="27">
        <v>0</v>
      </c>
      <c r="BH282" s="27">
        <f t="shared" si="2573"/>
        <v>0</v>
      </c>
      <c r="BI282" s="27">
        <v>0</v>
      </c>
      <c r="BJ282" s="27">
        <f t="shared" si="2574"/>
        <v>0</v>
      </c>
      <c r="BK282" s="27">
        <v>52</v>
      </c>
      <c r="BL282" s="27">
        <f t="shared" si="2575"/>
        <v>2853159.4591499995</v>
      </c>
      <c r="BM282" s="27"/>
      <c r="BN282" s="27">
        <f t="shared" si="2576"/>
        <v>0</v>
      </c>
      <c r="BO282" s="37">
        <v>0</v>
      </c>
      <c r="BP282" s="27">
        <f t="shared" si="2577"/>
        <v>0</v>
      </c>
      <c r="BQ282" s="27">
        <v>0</v>
      </c>
      <c r="BR282" s="27">
        <f t="shared" si="2578"/>
        <v>0</v>
      </c>
      <c r="BS282" s="27">
        <v>0</v>
      </c>
      <c r="BT282" s="27">
        <f t="shared" si="2579"/>
        <v>0</v>
      </c>
      <c r="BU282" s="27">
        <v>0</v>
      </c>
      <c r="BV282" s="27">
        <f t="shared" si="2580"/>
        <v>0</v>
      </c>
      <c r="BW282" s="27">
        <v>0</v>
      </c>
      <c r="BX282" s="27">
        <f t="shared" si="2581"/>
        <v>0</v>
      </c>
      <c r="BY282" s="27"/>
      <c r="BZ282" s="27">
        <f t="shared" si="2582"/>
        <v>0</v>
      </c>
      <c r="CA282" s="27">
        <v>0</v>
      </c>
      <c r="CB282" s="27">
        <f t="shared" si="2583"/>
        <v>0</v>
      </c>
      <c r="CC282" s="27"/>
      <c r="CD282" s="27">
        <f t="shared" si="2584"/>
        <v>0</v>
      </c>
      <c r="CE282" s="27">
        <v>0</v>
      </c>
      <c r="CF282" s="27">
        <f t="shared" si="2585"/>
        <v>0</v>
      </c>
      <c r="CG282" s="27"/>
      <c r="CH282" s="27">
        <f t="shared" si="2586"/>
        <v>0</v>
      </c>
      <c r="CI282" s="27"/>
      <c r="CJ282" s="27">
        <f t="shared" si="2587"/>
        <v>0</v>
      </c>
      <c r="CK282" s="27"/>
      <c r="CL282" s="27">
        <f t="shared" si="2588"/>
        <v>0</v>
      </c>
      <c r="CM282" s="27">
        <v>5</v>
      </c>
      <c r="CN282" s="27">
        <f t="shared" si="2589"/>
        <v>312244.90342500003</v>
      </c>
      <c r="CO282" s="27"/>
      <c r="CP282" s="27">
        <f t="shared" si="2590"/>
        <v>0</v>
      </c>
      <c r="CQ282" s="32"/>
      <c r="CR282" s="27">
        <f t="shared" si="2591"/>
        <v>0</v>
      </c>
      <c r="CS282" s="27"/>
      <c r="CT282" s="27">
        <f t="shared" si="2592"/>
        <v>0</v>
      </c>
      <c r="CU282" s="27"/>
      <c r="CV282" s="27">
        <f t="shared" si="2593"/>
        <v>0</v>
      </c>
      <c r="CW282" s="27"/>
      <c r="CX282" s="27">
        <f t="shared" si="2594"/>
        <v>0</v>
      </c>
      <c r="CY282" s="27"/>
      <c r="CZ282" s="27">
        <f t="shared" si="2595"/>
        <v>0</v>
      </c>
      <c r="DA282" s="27"/>
      <c r="DB282" s="27">
        <f t="shared" si="2596"/>
        <v>0</v>
      </c>
      <c r="DC282" s="27"/>
      <c r="DD282" s="27">
        <f t="shared" si="2597"/>
        <v>0</v>
      </c>
      <c r="DE282" s="27"/>
      <c r="DF282" s="27">
        <f t="shared" si="2598"/>
        <v>0</v>
      </c>
      <c r="DG282" s="27"/>
      <c r="DH282" s="27">
        <f t="shared" si="2599"/>
        <v>0</v>
      </c>
      <c r="DI282" s="27">
        <v>1</v>
      </c>
      <c r="DJ282" s="27">
        <f t="shared" si="2600"/>
        <v>75461.267699999982</v>
      </c>
      <c r="DK282" s="27"/>
      <c r="DL282" s="27">
        <f t="shared" si="2601"/>
        <v>0</v>
      </c>
      <c r="DM282" s="27"/>
      <c r="DN282" s="27">
        <f t="shared" si="2544"/>
        <v>0</v>
      </c>
      <c r="DO282" s="27"/>
      <c r="DP282" s="27">
        <f t="shared" si="2547"/>
        <v>0</v>
      </c>
      <c r="DQ282" s="27">
        <f t="shared" si="2545"/>
        <v>140</v>
      </c>
      <c r="DR282" s="27">
        <f t="shared" si="2545"/>
        <v>8034895.5313899992</v>
      </c>
      <c r="DS282" s="38">
        <f t="shared" si="2546"/>
        <v>140</v>
      </c>
      <c r="DT282" s="67">
        <f t="shared" si="2548"/>
        <v>1</v>
      </c>
    </row>
    <row r="283" spans="1:124" ht="30" customHeight="1" x14ac:dyDescent="0.25">
      <c r="A283" s="77">
        <v>1</v>
      </c>
      <c r="B283" s="35">
        <v>240</v>
      </c>
      <c r="C283" s="23" t="s">
        <v>408</v>
      </c>
      <c r="D283" s="79">
        <f t="shared" si="2550"/>
        <v>19063</v>
      </c>
      <c r="E283" s="80">
        <v>18530</v>
      </c>
      <c r="F283" s="80">
        <v>18715</v>
      </c>
      <c r="G283" s="36">
        <v>2.14</v>
      </c>
      <c r="H283" s="25">
        <v>1</v>
      </c>
      <c r="I283" s="25">
        <v>1</v>
      </c>
      <c r="J283" s="26"/>
      <c r="K283" s="24">
        <v>1.4</v>
      </c>
      <c r="L283" s="24">
        <v>1.68</v>
      </c>
      <c r="M283" s="24">
        <v>2.23</v>
      </c>
      <c r="N283" s="24">
        <v>2.57</v>
      </c>
      <c r="O283" s="27">
        <v>240</v>
      </c>
      <c r="P283" s="27">
        <f t="shared" ref="P283:P284" si="2602">(O283/12*5*$D283*$G283*$H283*$K283)+(O283/12*4*$E283*$G283*$I283*$K283)+(O283/12*3*$F283*$G283*$I283*$K283)</f>
        <v>13516753.6</v>
      </c>
      <c r="Q283" s="27">
        <v>0</v>
      </c>
      <c r="R283" s="27">
        <f t="shared" ref="R283:R284" si="2603">(Q283/12*5*$D283*$G283*$H283*$K283)+(Q283/12*4*$E283*$G283*$I283*$K283)+(Q283/12*3*$F283*$G283*$I283*$K283)</f>
        <v>0</v>
      </c>
      <c r="S283" s="27"/>
      <c r="T283" s="27">
        <f t="shared" ref="T283:T284" si="2604">(S283/12*5*$D283*$G283*$H283*$K283)+(S283/12*4*$E283*$G283*$I283*$K283)+(S283/12*3*$F283*$G283*$I283*$K283)</f>
        <v>0</v>
      </c>
      <c r="U283" s="27"/>
      <c r="V283" s="27">
        <f t="shared" ref="V283:V284" si="2605">(U283/12*5*$D283*$G283*$H283*$K283)+(U283/12*4*$E283*$G283*$I283*$K283)+(U283/12*3*$F283*$G283*$I283*$K283)</f>
        <v>0</v>
      </c>
      <c r="W283" s="27">
        <v>0</v>
      </c>
      <c r="X283" s="27">
        <f t="shared" ref="X283:X284" si="2606">(W283/12*5*$D283*$G283*$H283*$K283)+(W283/12*4*$E283*$G283*$I283*$K283)+(W283/12*3*$F283*$G283*$I283*$K283)</f>
        <v>0</v>
      </c>
      <c r="Y283" s="27">
        <v>6</v>
      </c>
      <c r="Z283" s="27">
        <f t="shared" ref="Z283:Z284" si="2607">(Y283/12*5*$D283*$G283*$H283*$K283)+(Y283/12*4*$E283*$G283*$I283*$K283)+(Y283/12*3*$F283*$G283*$I283*$K283)</f>
        <v>337918.83999999997</v>
      </c>
      <c r="AA283" s="27"/>
      <c r="AB283" s="27">
        <f t="shared" ref="AB283:AB284" si="2608">(AA283/12*5*$D283*$G283*$H283*$K283)+(AA283/12*4*$E283*$G283*$I283*$K283)+(AA283/12*3*$F283*$G283*$I283*$K283)</f>
        <v>0</v>
      </c>
      <c r="AC283" s="27"/>
      <c r="AD283" s="27">
        <f t="shared" ref="AD283:AD284" si="2609">(AC283/12*5*$D283*$G283*$H283*$K283)+(AC283/12*4*$E283*$G283*$I283*$K283)+(AC283/12*3*$F283*$G283*$I283*$K283)</f>
        <v>0</v>
      </c>
      <c r="AE283" s="27">
        <v>0</v>
      </c>
      <c r="AF283" s="27">
        <f t="shared" ref="AF283:AF284" si="2610">(AE283/12*5*$D283*$G283*$H283*$K283)+(AE283/12*4*$E283*$G283*$I283*$K283)+(AE283/12*3*$F283*$G283*$I283*$K283)</f>
        <v>0</v>
      </c>
      <c r="AG283" s="27">
        <v>0</v>
      </c>
      <c r="AH283" s="27">
        <f t="shared" ref="AH283:AH284" si="2611">(AG283/12*5*$D283*$G283*$H283*$K283)+(AG283/12*4*$E283*$G283*$I283*$K283)+(AG283/12*3*$F283*$G283*$I283*$K283)</f>
        <v>0</v>
      </c>
      <c r="AI283" s="27">
        <v>11</v>
      </c>
      <c r="AJ283" s="27">
        <f t="shared" ref="AJ283:AJ284" si="2612">(AI283/12*5*$D283*$G283*$H283*$K283)+(AI283/12*4*$E283*$G283*$I283*$K283)+(AI283/12*3*$F283*$G283*$I283*$K283)</f>
        <v>619517.87333333329</v>
      </c>
      <c r="AK283" s="27"/>
      <c r="AL283" s="27">
        <f t="shared" ref="AL283:AL284" si="2613">(AK283/12*5*$D283*$G283*$H283*$K283)+(AK283/12*4*$E283*$G283*$I283*$K283)+(AK283/12*3*$F283*$G283*$I283*$K283)</f>
        <v>0</v>
      </c>
      <c r="AM283" s="30">
        <v>0</v>
      </c>
      <c r="AN283" s="27">
        <f t="shared" ref="AN283:AN284" si="2614">(AM283/12*5*$D283*$G283*$H283*$K283)+(AM283/12*4*$E283*$G283*$I283*$K283)+(AM283/12*3*$F283*$G283*$I283*$K283)</f>
        <v>0</v>
      </c>
      <c r="AO283" s="62">
        <v>108</v>
      </c>
      <c r="AP283" s="27">
        <f t="shared" ref="AP283:AP284" si="2615">(AO283/12*5*$D283*$G283*$H283*$L283)+(AO283/12*4*$E283*$G283*$I283*$L283)+(AO283/12*3*$F283*$G283*$I283*$L283)</f>
        <v>7299046.9440000001</v>
      </c>
      <c r="AQ283" s="27"/>
      <c r="AR283" s="27">
        <f t="shared" ref="AR283:AR284" si="2616">(AQ283/12*5*$D283*$G283*$H283*$L283)+(AQ283/12*4*$E283*$G283*$I283*$L283)+(AQ283/12*3*$F283*$G283*$I283*$L283)</f>
        <v>0</v>
      </c>
      <c r="AS283" s="27">
        <v>2</v>
      </c>
      <c r="AT283" s="27">
        <f t="shared" ref="AT283:AT284" si="2617">(AS283/12*5*$D283*$G283*$H283*$L283)+(AS283/12*4*$E283*$G283*$I283*$L283)+(AS283/12*3*$F283*$G283*$I283*$L283)</f>
        <v>135167.53599999999</v>
      </c>
      <c r="AU283" s="27"/>
      <c r="AV283" s="27">
        <f t="shared" ref="AV283:AV284" si="2618">(AU283/12*5*$D283*$G283*$H283*$L283)+(AU283/12*4*$E283*$G283*$I283*$L283)+(AU283/12*3*$F283*$G283*$I283*$L283)</f>
        <v>0</v>
      </c>
      <c r="AW283" s="27"/>
      <c r="AX283" s="27">
        <f t="shared" ref="AX283:AX284" si="2619">(AW283/12*5*$D283*$G283*$H283*$K283)+(AW283/12*4*$E283*$G283*$I283*$K283)+(AW283/12*3*$F283*$G283*$I283*$K283)</f>
        <v>0</v>
      </c>
      <c r="AY283" s="27"/>
      <c r="AZ283" s="27">
        <f t="shared" ref="AZ283:AZ284" si="2620">(AY283/12*5*$D283*$G283*$H283*$K283)+(AY283/12*4*$E283*$G283*$I283*$K283)+(AY283/12*3*$F283*$G283*$I283*$K283)</f>
        <v>0</v>
      </c>
      <c r="BA283" s="27"/>
      <c r="BB283" s="27">
        <f t="shared" ref="BB283:BB284" si="2621">(BA283/12*5*$D283*$G283*$H283*$L283)+(BA283/12*4*$E283*$G283*$I283*$L283)+(BA283/12*3*$F283*$G283*$I283*$L283)</f>
        <v>0</v>
      </c>
      <c r="BC283" s="27"/>
      <c r="BD283" s="27">
        <f t="shared" ref="BD283:BD284" si="2622">(BC283/12*5*$D283*$G283*$H283*$K283)+(BC283/12*4*$E283*$G283*$I283*$K283)+(BC283/12*3*$F283*$G283*$I283*$K283)</f>
        <v>0</v>
      </c>
      <c r="BE283" s="27"/>
      <c r="BF283" s="27">
        <f t="shared" ref="BF283:BF284" si="2623">(BE283/12*5*$D283*$G283*$H283*$K283)+(BE283/12*4*$E283*$G283*$I283*$K283)+(BE283/12*3*$F283*$G283*$I283*$K283)</f>
        <v>0</v>
      </c>
      <c r="BG283" s="27"/>
      <c r="BH283" s="27">
        <f t="shared" ref="BH283:BH284" si="2624">(BG283/12*5*$D283*$G283*$H283*$K283)+(BG283/12*4*$E283*$G283*$I283*$K283)+(BG283/12*3*$F283*$G283*$I283*$K283)</f>
        <v>0</v>
      </c>
      <c r="BI283" s="27"/>
      <c r="BJ283" s="27">
        <f t="shared" ref="BJ283:BJ284" si="2625">(BI283/12*5*$D283*$G283*$H283*$L283)+(BI283/12*4*$E283*$G283*$I283*$L283)+(BI283/12*3*$F283*$G283*$I283*$L283)</f>
        <v>0</v>
      </c>
      <c r="BK283" s="27">
        <v>160</v>
      </c>
      <c r="BL283" s="27">
        <f t="shared" ref="BL283:BL284" si="2626">(BK283/12*5*$D283*$G283*$H283*$K283)+(BK283/12*4*$E283*$G283*$I283*$K283)+(BK283/12*3*$F283*$G283*$I283*$K283)</f>
        <v>9011169.0666666664</v>
      </c>
      <c r="BM283" s="27"/>
      <c r="BN283" s="27">
        <f t="shared" ref="BN283:BN284" si="2627">(BM283/12*5*$D283*$G283*$H283*$K283)+(BM283/12*4*$E283*$G283*$I283*$K283)+(BM283/12*3*$F283*$G283*$I283*$K283)</f>
        <v>0</v>
      </c>
      <c r="BO283" s="37"/>
      <c r="BP283" s="27">
        <f t="shared" ref="BP283:BP284" si="2628">(BO283/12*5*$D283*$G283*$H283*$L283)+(BO283/12*4*$E283*$G283*$I283*$L283)+(BO283/12*3*$F283*$G283*$I283*$L283)</f>
        <v>0</v>
      </c>
      <c r="BQ283" s="27">
        <v>0</v>
      </c>
      <c r="BR283" s="27">
        <f t="shared" ref="BR283:BR284" si="2629">(BQ283/12*5*$D283*$G283*$H283*$L283)+(BQ283/12*4*$E283*$G283*$I283*$L283)+(BQ283/12*3*$F283*$G283*$I283*$L283)</f>
        <v>0</v>
      </c>
      <c r="BS283" s="27"/>
      <c r="BT283" s="27">
        <f t="shared" ref="BT283:BT284" si="2630">(BS283/12*5*$D283*$G283*$H283*$K283)+(BS283/12*4*$E283*$G283*$I283*$K283)+(BS283/12*3*$F283*$G283*$I283*$K283)</f>
        <v>0</v>
      </c>
      <c r="BU283" s="27"/>
      <c r="BV283" s="27">
        <f t="shared" ref="BV283:BV284" si="2631">(BU283/12*5*$D283*$G283*$H283*$K283)+(BU283/12*4*$E283*$G283*$I283*$K283)+(BU283/12*3*$F283*$G283*$I283*$K283)</f>
        <v>0</v>
      </c>
      <c r="BW283" s="27"/>
      <c r="BX283" s="27">
        <f t="shared" ref="BX283:BX284" si="2632">(BW283/12*5*$D283*$G283*$H283*$L283)+(BW283/12*4*$E283*$G283*$I283*$L283)+(BW283/12*3*$F283*$G283*$I283*$L283)</f>
        <v>0</v>
      </c>
      <c r="BY283" s="27"/>
      <c r="BZ283" s="27">
        <f t="shared" ref="BZ283:BZ284" si="2633">(BY283/12*5*$D283*$G283*$H283*$L283)+(BY283/12*4*$E283*$G283*$I283*$L283)+(BY283/12*3*$F283*$G283*$I283*$L283)</f>
        <v>0</v>
      </c>
      <c r="CA283" s="27"/>
      <c r="CB283" s="27">
        <f t="shared" ref="CB283:CB284" si="2634">(CA283/12*5*$D283*$G283*$H283*$K283)+(CA283/12*4*$E283*$G283*$I283*$K283)+(CA283/12*3*$F283*$G283*$I283*$K283)</f>
        <v>0</v>
      </c>
      <c r="CC283" s="27"/>
      <c r="CD283" s="27">
        <f t="shared" ref="CD283:CD284" si="2635">(CC283/12*5*$D283*$G283*$H283*$L283)+(CC283/12*4*$E283*$G283*$I283*$L283)+(CC283/12*3*$F283*$G283*$I283*$L283)</f>
        <v>0</v>
      </c>
      <c r="CE283" s="27"/>
      <c r="CF283" s="27">
        <f t="shared" ref="CF283:CF284" si="2636">(CE283/12*5*$D283*$G283*$H283*$K283)+(CE283/12*4*$E283*$G283*$I283*$K283)+(CE283/12*3*$F283*$G283*$I283*$K283)</f>
        <v>0</v>
      </c>
      <c r="CG283" s="27"/>
      <c r="CH283" s="27">
        <f t="shared" ref="CH283:CH284" si="2637">(CG283/12*5*$D283*$G283*$H283*$K283)+(CG283/12*4*$E283*$G283*$I283*$K283)+(CG283/12*3*$F283*$G283*$I283*$K283)</f>
        <v>0</v>
      </c>
      <c r="CI283" s="27"/>
      <c r="CJ283" s="27">
        <f t="shared" ref="CJ283:CJ284" si="2638">(CI283/12*5*$D283*$G283*$H283*$K283)+(CI283/12*4*$E283*$G283*$I283*$K283)+(CI283/12*3*$F283*$G283*$I283*$K283)</f>
        <v>0</v>
      </c>
      <c r="CK283" s="27"/>
      <c r="CL283" s="27">
        <f t="shared" ref="CL283:CL284" si="2639">(CK283/12*5*$D283*$G283*$H283*$K283)+(CK283/12*4*$E283*$G283*$I283*$K283)+(CK283/12*3*$F283*$G283*$I283*$K283)</f>
        <v>0</v>
      </c>
      <c r="CM283" s="27"/>
      <c r="CN283" s="27">
        <f t="shared" ref="CN283:CN284" si="2640">(CM283/12*5*$D283*$G283*$H283*$L283)+(CM283/12*4*$E283*$G283*$I283*$L283)+(CM283/12*3*$F283*$G283*$I283*$L283)</f>
        <v>0</v>
      </c>
      <c r="CO283" s="27"/>
      <c r="CP283" s="27">
        <f t="shared" ref="CP283:CP284" si="2641">(CO283/12*5*$D283*$G283*$H283*$L283)+(CO283/12*4*$E283*$G283*$I283*$L283)+(CO283/12*3*$F283*$G283*$I283*$L283)</f>
        <v>0</v>
      </c>
      <c r="CQ283" s="32"/>
      <c r="CR283" s="27">
        <f t="shared" ref="CR283:CR284" si="2642">(CQ283/12*5*$D283*$G283*$H283*$K283)+(CQ283/12*4*$E283*$G283*$I283*$K283)+(CQ283/12*3*$F283*$G283*$I283*$K283)</f>
        <v>0</v>
      </c>
      <c r="CS283" s="27"/>
      <c r="CT283" s="27">
        <f t="shared" ref="CT283:CT284" si="2643">(CS283/12*5*$D283*$G283*$H283*$L283)+(CS283/12*4*$E283*$G283*$I283*$L283)+(CS283/12*3*$F283*$G283*$I283*$L283)</f>
        <v>0</v>
      </c>
      <c r="CU283" s="27"/>
      <c r="CV283" s="27">
        <f t="shared" ref="CV283:CV284" si="2644">(CU283/12*5*$D283*$G283*$H283*$L283)+(CU283/12*4*$E283*$G283*$I283*$L283)+(CU283/12*3*$F283*$G283*$I283*$L283)</f>
        <v>0</v>
      </c>
      <c r="CW283" s="27"/>
      <c r="CX283" s="27">
        <f t="shared" ref="CX283:CX284" si="2645">(CW283/12*5*$D283*$G283*$H283*$L283)+(CW283/12*4*$E283*$G283*$I283*$L283)+(CW283/12*3*$F283*$G283*$I283*$L283)</f>
        <v>0</v>
      </c>
      <c r="CY283" s="27"/>
      <c r="CZ283" s="27">
        <f t="shared" ref="CZ283:CZ284" si="2646">(CY283/12*5*$D283*$G283*$H283*$L283)+(CY283/12*4*$E283*$G283*$I283*$L283)+(CY283/12*3*$F283*$G283*$I283*$L283)</f>
        <v>0</v>
      </c>
      <c r="DA283" s="27"/>
      <c r="DB283" s="27">
        <f t="shared" ref="DB283:DB284" si="2647">(DA283/12*5*$D283*$G283*$H283*$L283)+(DA283/12*4*$E283*$G283*$I283*$L283)+(DA283/12*3*$F283*$G283*$I283*$L283)</f>
        <v>0</v>
      </c>
      <c r="DC283" s="27"/>
      <c r="DD283" s="27">
        <f t="shared" ref="DD283:DD284" si="2648">(DC283/12*5*$D283*$G283*$H283*$K283)+(DC283/12*4*$E283*$G283*$I283*$K283)+(DC283/12*3*$F283*$G283*$I283*$K283)</f>
        <v>0</v>
      </c>
      <c r="DE283" s="27"/>
      <c r="DF283" s="27">
        <f t="shared" ref="DF283:DF284" si="2649">(DE283/12*5*$D283*$G283*$H283*$K283)+(DE283/12*4*$E283*$G283*$I283*$K283)+(DE283/12*3*$F283*$G283*$I283*$K283)</f>
        <v>0</v>
      </c>
      <c r="DG283" s="27"/>
      <c r="DH283" s="27">
        <f t="shared" ref="DH283:DH284" si="2650">(DG283/12*5*$D283*$G283*$H283*$L283)+(DG283/12*4*$E283*$G283*$I283*$L283)+(DG283/12*3*$F283*$G283*$I283*$L283)</f>
        <v>0</v>
      </c>
      <c r="DI283" s="27"/>
      <c r="DJ283" s="27">
        <f t="shared" ref="DJ283:DJ284" si="2651">(DI283/12*5*$D283*$G283*$H283*$L283)+(DI283/12*4*$E283*$G283*$I283*$L283)+(DI283/12*3*$F283*$G283*$I283*$L283)</f>
        <v>0</v>
      </c>
      <c r="DK283" s="27"/>
      <c r="DL283" s="27">
        <f t="shared" ref="DL283:DL284" si="2652">(DK283/12*5*$D283*$G283*$H283*$M283)+(DK283/12*4*$E283*$G283*$I283*$M283)+(DK283/12*3*$F283*$G283*$I283*$M283)</f>
        <v>0</v>
      </c>
      <c r="DM283" s="27"/>
      <c r="DN283" s="27">
        <f t="shared" ref="DN283:DN284" si="2653">(DM283/12*5*$D283*$G283*$H283*$N283)+(DM283/12*4*$E283*$G283*$I283*$N283)+(DM283/12*3*$F283*$G283*$I283*$N283)</f>
        <v>0</v>
      </c>
      <c r="DO283" s="27"/>
      <c r="DP283" s="27">
        <f t="shared" ref="DP283:DP284" si="2654">(DO283*$D283*$G283*$H283*$L283)</f>
        <v>0</v>
      </c>
      <c r="DQ283" s="27">
        <f t="shared" si="2545"/>
        <v>527</v>
      </c>
      <c r="DR283" s="27">
        <f t="shared" si="2545"/>
        <v>30919573.859999996</v>
      </c>
      <c r="DS283" s="38">
        <f t="shared" si="2546"/>
        <v>527</v>
      </c>
      <c r="DT283" s="67">
        <f t="shared" si="2548"/>
        <v>1</v>
      </c>
    </row>
    <row r="284" spans="1:124" ht="30" customHeight="1" x14ac:dyDescent="0.25">
      <c r="A284" s="77">
        <v>1</v>
      </c>
      <c r="B284" s="35">
        <v>241</v>
      </c>
      <c r="C284" s="23" t="s">
        <v>409</v>
      </c>
      <c r="D284" s="79">
        <f t="shared" si="2550"/>
        <v>19063</v>
      </c>
      <c r="E284" s="80">
        <v>18530</v>
      </c>
      <c r="F284" s="80">
        <v>18715</v>
      </c>
      <c r="G284" s="36">
        <v>4.13</v>
      </c>
      <c r="H284" s="25">
        <v>1</v>
      </c>
      <c r="I284" s="25">
        <v>1</v>
      </c>
      <c r="J284" s="26"/>
      <c r="K284" s="24">
        <v>1.4</v>
      </c>
      <c r="L284" s="24">
        <v>1.68</v>
      </c>
      <c r="M284" s="24">
        <v>2.23</v>
      </c>
      <c r="N284" s="24">
        <v>2.57</v>
      </c>
      <c r="O284" s="27">
        <v>16</v>
      </c>
      <c r="P284" s="27">
        <f t="shared" si="2602"/>
        <v>1739071.4133333331</v>
      </c>
      <c r="Q284" s="27">
        <v>0</v>
      </c>
      <c r="R284" s="27">
        <f t="shared" si="2603"/>
        <v>0</v>
      </c>
      <c r="S284" s="27"/>
      <c r="T284" s="27">
        <f t="shared" si="2604"/>
        <v>0</v>
      </c>
      <c r="U284" s="27"/>
      <c r="V284" s="27">
        <f t="shared" si="2605"/>
        <v>0</v>
      </c>
      <c r="W284" s="27">
        <v>3</v>
      </c>
      <c r="X284" s="27">
        <f t="shared" si="2606"/>
        <v>326075.89</v>
      </c>
      <c r="Y284" s="27">
        <v>2</v>
      </c>
      <c r="Z284" s="27">
        <f t="shared" si="2607"/>
        <v>217383.92666666664</v>
      </c>
      <c r="AA284" s="27"/>
      <c r="AB284" s="27">
        <f t="shared" si="2608"/>
        <v>0</v>
      </c>
      <c r="AC284" s="27"/>
      <c r="AD284" s="27">
        <f t="shared" si="2609"/>
        <v>0</v>
      </c>
      <c r="AE284" s="27">
        <v>0</v>
      </c>
      <c r="AF284" s="27">
        <f t="shared" si="2610"/>
        <v>0</v>
      </c>
      <c r="AG284" s="27">
        <v>0</v>
      </c>
      <c r="AH284" s="27">
        <f t="shared" si="2611"/>
        <v>0</v>
      </c>
      <c r="AI284" s="27"/>
      <c r="AJ284" s="27">
        <f t="shared" si="2612"/>
        <v>0</v>
      </c>
      <c r="AK284" s="27"/>
      <c r="AL284" s="27">
        <f t="shared" si="2613"/>
        <v>0</v>
      </c>
      <c r="AM284" s="30">
        <v>0</v>
      </c>
      <c r="AN284" s="27">
        <f t="shared" si="2614"/>
        <v>0</v>
      </c>
      <c r="AO284" s="62">
        <v>0</v>
      </c>
      <c r="AP284" s="27">
        <f t="shared" si="2615"/>
        <v>0</v>
      </c>
      <c r="AQ284" s="27"/>
      <c r="AR284" s="27">
        <f t="shared" si="2616"/>
        <v>0</v>
      </c>
      <c r="AS284" s="27"/>
      <c r="AT284" s="27">
        <f t="shared" si="2617"/>
        <v>0</v>
      </c>
      <c r="AU284" s="27">
        <v>15</v>
      </c>
      <c r="AV284" s="27">
        <f t="shared" si="2618"/>
        <v>1956455.3399999999</v>
      </c>
      <c r="AW284" s="27"/>
      <c r="AX284" s="27">
        <f t="shared" si="2619"/>
        <v>0</v>
      </c>
      <c r="AY284" s="27"/>
      <c r="AZ284" s="27">
        <f t="shared" si="2620"/>
        <v>0</v>
      </c>
      <c r="BA284" s="27"/>
      <c r="BB284" s="27">
        <f t="shared" si="2621"/>
        <v>0</v>
      </c>
      <c r="BC284" s="27"/>
      <c r="BD284" s="27">
        <f t="shared" si="2622"/>
        <v>0</v>
      </c>
      <c r="BE284" s="27"/>
      <c r="BF284" s="27">
        <f t="shared" si="2623"/>
        <v>0</v>
      </c>
      <c r="BG284" s="27"/>
      <c r="BH284" s="27">
        <f t="shared" si="2624"/>
        <v>0</v>
      </c>
      <c r="BI284" s="27"/>
      <c r="BJ284" s="27">
        <f t="shared" si="2625"/>
        <v>0</v>
      </c>
      <c r="BK284" s="27">
        <v>6</v>
      </c>
      <c r="BL284" s="27">
        <f t="shared" si="2626"/>
        <v>652151.78</v>
      </c>
      <c r="BM284" s="27"/>
      <c r="BN284" s="27">
        <f t="shared" si="2627"/>
        <v>0</v>
      </c>
      <c r="BO284" s="37"/>
      <c r="BP284" s="27">
        <f t="shared" si="2628"/>
        <v>0</v>
      </c>
      <c r="BQ284" s="27">
        <v>0</v>
      </c>
      <c r="BR284" s="27">
        <f t="shared" si="2629"/>
        <v>0</v>
      </c>
      <c r="BS284" s="27"/>
      <c r="BT284" s="27">
        <f t="shared" si="2630"/>
        <v>0</v>
      </c>
      <c r="BU284" s="27"/>
      <c r="BV284" s="27">
        <f t="shared" si="2631"/>
        <v>0</v>
      </c>
      <c r="BW284" s="27"/>
      <c r="BX284" s="27">
        <f t="shared" si="2632"/>
        <v>0</v>
      </c>
      <c r="BY284" s="27"/>
      <c r="BZ284" s="27">
        <f t="shared" si="2633"/>
        <v>0</v>
      </c>
      <c r="CA284" s="27"/>
      <c r="CB284" s="27">
        <f t="shared" si="2634"/>
        <v>0</v>
      </c>
      <c r="CC284" s="27"/>
      <c r="CD284" s="27">
        <f t="shared" si="2635"/>
        <v>0</v>
      </c>
      <c r="CE284" s="27"/>
      <c r="CF284" s="27">
        <f t="shared" si="2636"/>
        <v>0</v>
      </c>
      <c r="CG284" s="27"/>
      <c r="CH284" s="27">
        <f t="shared" si="2637"/>
        <v>0</v>
      </c>
      <c r="CI284" s="27"/>
      <c r="CJ284" s="27">
        <f t="shared" si="2638"/>
        <v>0</v>
      </c>
      <c r="CK284" s="27"/>
      <c r="CL284" s="27">
        <f t="shared" si="2639"/>
        <v>0</v>
      </c>
      <c r="CM284" s="27"/>
      <c r="CN284" s="27">
        <f t="shared" si="2640"/>
        <v>0</v>
      </c>
      <c r="CO284" s="27"/>
      <c r="CP284" s="27">
        <f t="shared" si="2641"/>
        <v>0</v>
      </c>
      <c r="CQ284" s="32"/>
      <c r="CR284" s="27">
        <f t="shared" si="2642"/>
        <v>0</v>
      </c>
      <c r="CS284" s="27"/>
      <c r="CT284" s="27">
        <f t="shared" si="2643"/>
        <v>0</v>
      </c>
      <c r="CU284" s="27"/>
      <c r="CV284" s="27">
        <f t="shared" si="2644"/>
        <v>0</v>
      </c>
      <c r="CW284" s="27"/>
      <c r="CX284" s="27">
        <f t="shared" si="2645"/>
        <v>0</v>
      </c>
      <c r="CY284" s="27"/>
      <c r="CZ284" s="27">
        <f t="shared" si="2646"/>
        <v>0</v>
      </c>
      <c r="DA284" s="27"/>
      <c r="DB284" s="27">
        <f t="shared" si="2647"/>
        <v>0</v>
      </c>
      <c r="DC284" s="27"/>
      <c r="DD284" s="27">
        <f t="shared" si="2648"/>
        <v>0</v>
      </c>
      <c r="DE284" s="27"/>
      <c r="DF284" s="27">
        <f t="shared" si="2649"/>
        <v>0</v>
      </c>
      <c r="DG284" s="27"/>
      <c r="DH284" s="27">
        <f t="shared" si="2650"/>
        <v>0</v>
      </c>
      <c r="DI284" s="27"/>
      <c r="DJ284" s="27">
        <f t="shared" si="2651"/>
        <v>0</v>
      </c>
      <c r="DK284" s="27"/>
      <c r="DL284" s="27">
        <f t="shared" si="2652"/>
        <v>0</v>
      </c>
      <c r="DM284" s="27"/>
      <c r="DN284" s="27">
        <f t="shared" si="2653"/>
        <v>0</v>
      </c>
      <c r="DO284" s="27"/>
      <c r="DP284" s="27">
        <f t="shared" si="2654"/>
        <v>0</v>
      </c>
      <c r="DQ284" s="27">
        <f t="shared" si="2545"/>
        <v>42</v>
      </c>
      <c r="DR284" s="27">
        <f t="shared" si="2545"/>
        <v>4891138.3500000006</v>
      </c>
      <c r="DS284" s="38">
        <f t="shared" si="2546"/>
        <v>42</v>
      </c>
      <c r="DT284" s="67">
        <f t="shared" si="2548"/>
        <v>1</v>
      </c>
    </row>
    <row r="285" spans="1:124" ht="15.75" customHeight="1" x14ac:dyDescent="0.25">
      <c r="A285" s="77">
        <v>31</v>
      </c>
      <c r="B285" s="55"/>
      <c r="C285" s="53" t="s">
        <v>410</v>
      </c>
      <c r="D285" s="79">
        <f t="shared" si="2550"/>
        <v>19063</v>
      </c>
      <c r="E285" s="80">
        <v>18530</v>
      </c>
      <c r="F285" s="80">
        <v>18715</v>
      </c>
      <c r="G285" s="39">
        <v>0.9</v>
      </c>
      <c r="H285" s="25">
        <v>1</v>
      </c>
      <c r="I285" s="25">
        <v>1</v>
      </c>
      <c r="J285" s="26"/>
      <c r="K285" s="24">
        <v>1.4</v>
      </c>
      <c r="L285" s="24">
        <v>1.68</v>
      </c>
      <c r="M285" s="24">
        <v>2.23</v>
      </c>
      <c r="N285" s="24">
        <v>2.57</v>
      </c>
      <c r="O285" s="34">
        <f t="shared" ref="O285:BZ285" si="2655">SUM(O286:O304)</f>
        <v>531</v>
      </c>
      <c r="P285" s="34">
        <f t="shared" si="2655"/>
        <v>17038291.995958332</v>
      </c>
      <c r="Q285" s="34">
        <f t="shared" si="2655"/>
        <v>826</v>
      </c>
      <c r="R285" s="34">
        <f t="shared" si="2655"/>
        <v>28057965.446000002</v>
      </c>
      <c r="S285" s="34">
        <v>0</v>
      </c>
      <c r="T285" s="34">
        <f t="shared" ref="T285" si="2656">SUM(T286:T304)</f>
        <v>0</v>
      </c>
      <c r="U285" s="34">
        <f t="shared" si="2655"/>
        <v>0</v>
      </c>
      <c r="V285" s="34">
        <f t="shared" si="2655"/>
        <v>0</v>
      </c>
      <c r="W285" s="34">
        <f t="shared" si="2655"/>
        <v>318</v>
      </c>
      <c r="X285" s="34">
        <f t="shared" si="2655"/>
        <v>11191339.453979999</v>
      </c>
      <c r="Y285" s="34">
        <f t="shared" si="2655"/>
        <v>43</v>
      </c>
      <c r="Z285" s="34">
        <f t="shared" si="2655"/>
        <v>1353831.5858083332</v>
      </c>
      <c r="AA285" s="34">
        <f t="shared" si="2655"/>
        <v>0</v>
      </c>
      <c r="AB285" s="34">
        <f t="shared" si="2655"/>
        <v>0</v>
      </c>
      <c r="AC285" s="34">
        <f t="shared" si="2655"/>
        <v>0</v>
      </c>
      <c r="AD285" s="34">
        <f t="shared" si="2655"/>
        <v>0</v>
      </c>
      <c r="AE285" s="34">
        <f t="shared" si="2655"/>
        <v>0</v>
      </c>
      <c r="AF285" s="34">
        <f t="shared" si="2655"/>
        <v>0</v>
      </c>
      <c r="AG285" s="34">
        <f t="shared" si="2655"/>
        <v>644</v>
      </c>
      <c r="AH285" s="34">
        <f t="shared" si="2655"/>
        <v>18033040.56026667</v>
      </c>
      <c r="AI285" s="34">
        <f t="shared" si="2655"/>
        <v>30</v>
      </c>
      <c r="AJ285" s="34">
        <f t="shared" si="2655"/>
        <v>601730.08921666665</v>
      </c>
      <c r="AK285" s="34">
        <f t="shared" si="2655"/>
        <v>0</v>
      </c>
      <c r="AL285" s="34">
        <f t="shared" si="2655"/>
        <v>0</v>
      </c>
      <c r="AM285" s="34">
        <f t="shared" si="2655"/>
        <v>715</v>
      </c>
      <c r="AN285" s="34">
        <f t="shared" si="2655"/>
        <v>13450781.413008332</v>
      </c>
      <c r="AO285" s="34">
        <f t="shared" si="2655"/>
        <v>195</v>
      </c>
      <c r="AP285" s="34">
        <f t="shared" si="2655"/>
        <v>5696700.7345779995</v>
      </c>
      <c r="AQ285" s="34">
        <f t="shared" si="2655"/>
        <v>0</v>
      </c>
      <c r="AR285" s="34">
        <f t="shared" si="2655"/>
        <v>0</v>
      </c>
      <c r="AS285" s="34">
        <f t="shared" si="2655"/>
        <v>1316</v>
      </c>
      <c r="AT285" s="34">
        <f t="shared" si="2655"/>
        <v>34404907.462394007</v>
      </c>
      <c r="AU285" s="34">
        <f t="shared" si="2655"/>
        <v>275</v>
      </c>
      <c r="AV285" s="34">
        <f t="shared" si="2655"/>
        <v>10011326.082800001</v>
      </c>
      <c r="AW285" s="34">
        <f t="shared" si="2655"/>
        <v>0</v>
      </c>
      <c r="AX285" s="34">
        <f t="shared" si="2655"/>
        <v>0</v>
      </c>
      <c r="AY285" s="34">
        <f t="shared" si="2655"/>
        <v>0</v>
      </c>
      <c r="AZ285" s="34">
        <f t="shared" si="2655"/>
        <v>0</v>
      </c>
      <c r="BA285" s="34">
        <f t="shared" si="2655"/>
        <v>85</v>
      </c>
      <c r="BB285" s="34">
        <f t="shared" si="2655"/>
        <v>2435906.90686</v>
      </c>
      <c r="BC285" s="34">
        <f t="shared" si="2655"/>
        <v>0</v>
      </c>
      <c r="BD285" s="34">
        <f t="shared" si="2655"/>
        <v>0</v>
      </c>
      <c r="BE285" s="34">
        <f t="shared" si="2655"/>
        <v>0</v>
      </c>
      <c r="BF285" s="34">
        <f t="shared" si="2655"/>
        <v>0</v>
      </c>
      <c r="BG285" s="34">
        <f t="shared" si="2655"/>
        <v>0</v>
      </c>
      <c r="BH285" s="34">
        <f t="shared" si="2655"/>
        <v>0</v>
      </c>
      <c r="BI285" s="34">
        <f t="shared" si="2655"/>
        <v>0</v>
      </c>
      <c r="BJ285" s="34">
        <f t="shared" si="2655"/>
        <v>0</v>
      </c>
      <c r="BK285" s="34">
        <f t="shared" si="2655"/>
        <v>225</v>
      </c>
      <c r="BL285" s="34">
        <f t="shared" si="2655"/>
        <v>5558771.4966874998</v>
      </c>
      <c r="BM285" s="34">
        <f t="shared" si="2655"/>
        <v>94</v>
      </c>
      <c r="BN285" s="34">
        <f t="shared" si="2655"/>
        <v>2908331.695243333</v>
      </c>
      <c r="BO285" s="34">
        <f t="shared" si="2655"/>
        <v>36</v>
      </c>
      <c r="BP285" s="34">
        <f t="shared" si="2655"/>
        <v>787477.22200000007</v>
      </c>
      <c r="BQ285" s="34">
        <f t="shared" si="2655"/>
        <v>3</v>
      </c>
      <c r="BR285" s="34">
        <f t="shared" si="2655"/>
        <v>72005.135999999999</v>
      </c>
      <c r="BS285" s="34">
        <f t="shared" si="2655"/>
        <v>0</v>
      </c>
      <c r="BT285" s="34">
        <f t="shared" si="2655"/>
        <v>0</v>
      </c>
      <c r="BU285" s="34">
        <f t="shared" si="2655"/>
        <v>38</v>
      </c>
      <c r="BV285" s="34">
        <f t="shared" si="2655"/>
        <v>828320.13525333325</v>
      </c>
      <c r="BW285" s="34">
        <f t="shared" si="2655"/>
        <v>10</v>
      </c>
      <c r="BX285" s="34">
        <f t="shared" si="2655"/>
        <v>240017.12000000002</v>
      </c>
      <c r="BY285" s="34">
        <f t="shared" si="2655"/>
        <v>0</v>
      </c>
      <c r="BZ285" s="34">
        <f t="shared" si="2655"/>
        <v>0</v>
      </c>
      <c r="CA285" s="34">
        <f t="shared" ref="CA285:DS285" si="2657">SUM(CA286:CA304)</f>
        <v>0</v>
      </c>
      <c r="CB285" s="34">
        <f t="shared" si="2657"/>
        <v>0</v>
      </c>
      <c r="CC285" s="34">
        <f t="shared" si="2657"/>
        <v>12</v>
      </c>
      <c r="CD285" s="34">
        <f t="shared" si="2657"/>
        <v>280826.34664</v>
      </c>
      <c r="CE285" s="34">
        <f t="shared" si="2657"/>
        <v>8</v>
      </c>
      <c r="CF285" s="34">
        <f t="shared" si="2657"/>
        <v>237769.89842666659</v>
      </c>
      <c r="CG285" s="34">
        <f t="shared" si="2657"/>
        <v>27</v>
      </c>
      <c r="CH285" s="34">
        <f t="shared" si="2657"/>
        <v>540038.52</v>
      </c>
      <c r="CI285" s="34">
        <f t="shared" si="2657"/>
        <v>260</v>
      </c>
      <c r="CJ285" s="34">
        <f t="shared" si="2657"/>
        <v>5249940.7848533327</v>
      </c>
      <c r="CK285" s="34">
        <f t="shared" si="2657"/>
        <v>228</v>
      </c>
      <c r="CL285" s="34">
        <f t="shared" si="2657"/>
        <v>3511805.7541</v>
      </c>
      <c r="CM285" s="34">
        <f t="shared" si="2657"/>
        <v>404</v>
      </c>
      <c r="CN285" s="34">
        <f t="shared" si="2657"/>
        <v>10440102.542491999</v>
      </c>
      <c r="CO285" s="34">
        <f t="shared" si="2657"/>
        <v>237</v>
      </c>
      <c r="CP285" s="34">
        <f t="shared" si="2657"/>
        <v>6322179.8854829986</v>
      </c>
      <c r="CQ285" s="47">
        <f t="shared" si="2657"/>
        <v>96</v>
      </c>
      <c r="CR285" s="34">
        <f t="shared" si="2657"/>
        <v>2169544.2234666664</v>
      </c>
      <c r="CS285" s="34">
        <f t="shared" si="2657"/>
        <v>143</v>
      </c>
      <c r="CT285" s="34">
        <f t="shared" si="2657"/>
        <v>4024581.1464319997</v>
      </c>
      <c r="CU285" s="34">
        <f t="shared" si="2657"/>
        <v>76</v>
      </c>
      <c r="CV285" s="34">
        <f t="shared" si="2657"/>
        <v>1952233.2475379996</v>
      </c>
      <c r="CW285" s="34">
        <f t="shared" si="2657"/>
        <v>101</v>
      </c>
      <c r="CX285" s="34">
        <f t="shared" si="2657"/>
        <v>3095595.7401179997</v>
      </c>
      <c r="CY285" s="34">
        <f t="shared" si="2657"/>
        <v>109</v>
      </c>
      <c r="CZ285" s="34">
        <f t="shared" si="2657"/>
        <v>3055309.9221679997</v>
      </c>
      <c r="DA285" s="34">
        <f t="shared" si="2657"/>
        <v>160</v>
      </c>
      <c r="DB285" s="34">
        <f t="shared" si="2657"/>
        <v>5088208.3513099989</v>
      </c>
      <c r="DC285" s="34">
        <f t="shared" si="2657"/>
        <v>141</v>
      </c>
      <c r="DD285" s="34">
        <f t="shared" si="2657"/>
        <v>3651505.1922999993</v>
      </c>
      <c r="DE285" s="34">
        <f t="shared" si="2657"/>
        <v>164</v>
      </c>
      <c r="DF285" s="34">
        <f t="shared" si="2657"/>
        <v>3357060.3642449994</v>
      </c>
      <c r="DG285" s="34">
        <f t="shared" si="2657"/>
        <v>51</v>
      </c>
      <c r="DH285" s="34">
        <f t="shared" si="2657"/>
        <v>1419674.7046999999</v>
      </c>
      <c r="DI285" s="34">
        <f t="shared" si="2657"/>
        <v>195</v>
      </c>
      <c r="DJ285" s="34">
        <f t="shared" si="2657"/>
        <v>5308999.7639000006</v>
      </c>
      <c r="DK285" s="34">
        <f t="shared" si="2657"/>
        <v>31</v>
      </c>
      <c r="DL285" s="34">
        <f t="shared" si="2657"/>
        <v>1571082.2815749999</v>
      </c>
      <c r="DM285" s="34">
        <f t="shared" si="2657"/>
        <v>154</v>
      </c>
      <c r="DN285" s="34">
        <f t="shared" si="2657"/>
        <v>7237019.4402904166</v>
      </c>
      <c r="DO285" s="34">
        <f t="shared" si="2657"/>
        <v>0</v>
      </c>
      <c r="DP285" s="34">
        <f t="shared" si="2657"/>
        <v>0</v>
      </c>
      <c r="DQ285" s="34">
        <f t="shared" si="2657"/>
        <v>7981</v>
      </c>
      <c r="DR285" s="34">
        <f t="shared" si="2657"/>
        <v>221184222.64609259</v>
      </c>
      <c r="DS285" s="34">
        <f t="shared" si="2657"/>
        <v>7858</v>
      </c>
      <c r="DT285" s="54">
        <f t="shared" ref="DT285" si="2658">SUM(DS285/DQ285)</f>
        <v>0.98458839744392934</v>
      </c>
    </row>
    <row r="286" spans="1:124" ht="30" customHeight="1" x14ac:dyDescent="0.25">
      <c r="A286" s="77"/>
      <c r="B286" s="35">
        <v>242</v>
      </c>
      <c r="C286" s="23" t="s">
        <v>411</v>
      </c>
      <c r="D286" s="79">
        <f t="shared" si="2550"/>
        <v>19063</v>
      </c>
      <c r="E286" s="80">
        <v>18530</v>
      </c>
      <c r="F286" s="80">
        <v>18715</v>
      </c>
      <c r="G286" s="36">
        <v>0.61</v>
      </c>
      <c r="H286" s="25">
        <v>1</v>
      </c>
      <c r="I286" s="25">
        <v>1</v>
      </c>
      <c r="J286" s="26"/>
      <c r="K286" s="24">
        <v>1.4</v>
      </c>
      <c r="L286" s="24">
        <v>1.68</v>
      </c>
      <c r="M286" s="24">
        <v>2.23</v>
      </c>
      <c r="N286" s="24">
        <v>2.57</v>
      </c>
      <c r="O286" s="27">
        <v>14</v>
      </c>
      <c r="P286" s="27">
        <f>(O286/12*5*$D286*$G286*$H286*$K286*P$11)+(O286/12*4*$E286*$G286*$I286*$K286*P$12)+(O286/12*3*$F286*$G286*$I286*$K286*P$12)</f>
        <v>238681.26461666668</v>
      </c>
      <c r="Q286" s="27">
        <v>0</v>
      </c>
      <c r="R286" s="27">
        <f>(Q286/12*5*$D286*$G286*$H286*$K286*R$11)+(Q286/12*4*$E286*$G286*$I286*$K286*R$12)+(Q286/12*3*$F286*$G286*$I286*$K286*R$12)</f>
        <v>0</v>
      </c>
      <c r="S286" s="27">
        <v>0</v>
      </c>
      <c r="T286" s="27">
        <f>(S286/12*5*$D286*$G286*$H286*$K286*T$11)+(S286/12*4*$E286*$G286*$I286*$K286*T$12)+(S286/12*3*$F286*$G286*$I286*$K286*T$12)</f>
        <v>0</v>
      </c>
      <c r="U286" s="27"/>
      <c r="V286" s="27">
        <f>(U286/12*5*$D286*$G286*$H286*$K286*V$11)+(U286/12*4*$E286*$G286*$I286*$K286*V$12)+(U286/12*3*$F286*$G286*$I286*$K286*V$12)</f>
        <v>0</v>
      </c>
      <c r="W286" s="27">
        <v>0</v>
      </c>
      <c r="X286" s="27">
        <f>(W286/12*5*$D286*$G286*$H286*$K286*X$11)+(W286/12*4*$E286*$G286*$I286*$K286*X$12)+(W286/12*3*$F286*$G286*$I286*$K286*X$12)</f>
        <v>0</v>
      </c>
      <c r="Y286" s="27">
        <v>3</v>
      </c>
      <c r="Z286" s="27">
        <f>(Y286/12*5*$D286*$G286*$H286*$K286*Z$11)+(Y286/12*4*$E286*$G286*$I286*$K286*Z$12)+(Y286/12*3*$F286*$G286*$I286*$K286*Z$12)</f>
        <v>51145.985274999999</v>
      </c>
      <c r="AA286" s="27">
        <v>0</v>
      </c>
      <c r="AB286" s="27">
        <f>(AA286/12*5*$D286*$G286*$H286*$K286*AB$11)+(AA286/12*4*$E286*$G286*$I286*$K286*AB$12)+(AA286/12*3*$F286*$G286*$I286*$K286*AB$12)</f>
        <v>0</v>
      </c>
      <c r="AC286" s="27">
        <v>0</v>
      </c>
      <c r="AD286" s="27">
        <f>(AC286/12*5*$D286*$G286*$H286*$K286*AD$11)+(AC286/12*4*$E286*$G286*$I286*$K286*AD$12)+(AC286/12*3*$F286*$G286*$I286*$K286*AD$12)</f>
        <v>0</v>
      </c>
      <c r="AE286" s="27">
        <v>0</v>
      </c>
      <c r="AF286" s="27">
        <f>(AE286/12*5*$D286*$G286*$H286*$K286*AF$11)+(AE286/12*4*$E286*$G286*$I286*$K286*AF$12)+(AE286/12*3*$F286*$G286*$I286*$K286*AF$12)</f>
        <v>0</v>
      </c>
      <c r="AG286" s="27">
        <v>226</v>
      </c>
      <c r="AH286" s="27">
        <f>(AG286/12*5*$D286*$G286*$H286*$K286*AH$11)+(AG286/12*4*$E286*$G286*$I286*$K286*AH$12)+(AG286/12*3*$F286*$G286*$I286*$K286*AH$12)</f>
        <v>3852997.5573833333</v>
      </c>
      <c r="AI286" s="27">
        <v>0</v>
      </c>
      <c r="AJ286" s="27">
        <f>(AI286/12*5*$D286*$G286*$H286*$K286*AJ$11)+(AI286/12*4*$E286*$G286*$I286*$K286*AJ$12)+(AI286/12*3*$F286*$G286*$I286*$K286*AJ$12)</f>
        <v>0</v>
      </c>
      <c r="AK286" s="27"/>
      <c r="AL286" s="27">
        <f>(AK286/12*5*$D286*$G286*$H286*$K286*AL$11)+(AK286/12*4*$E286*$G286*$I286*$K286*AL$12)+(AK286/12*3*$F286*$G286*$I286*$K286*AL$12)</f>
        <v>0</v>
      </c>
      <c r="AM286" s="44">
        <v>3</v>
      </c>
      <c r="AN286" s="27">
        <f>(AM286/12*5*$D286*$G286*$H286*$K286*AN$11)+(AM286/12*4*$E286*$G286*$I286*$K286*AN$12)+(AM286/12*3*$F286*$G286*$I286*$K286*AN$12)</f>
        <v>50840.738987499994</v>
      </c>
      <c r="AO286" s="31">
        <v>2</v>
      </c>
      <c r="AP286" s="27">
        <f>(AO286/12*5*$D286*$G286*$H286*$L286*AP$11)+(AO286/12*4*$E286*$G286*$I286*$L286*AP$12)+(AO286/12*3*$F286*$G286*$I286*$L286*AP$12)</f>
        <v>39412.520167999995</v>
      </c>
      <c r="AQ286" s="27">
        <v>0</v>
      </c>
      <c r="AR286" s="27">
        <f>(AQ286/12*5*$D286*$G286*$H286*$L286*AR$11)+(AQ286/12*4*$E286*$G286*$I286*$L286*AR$12)+(AQ286/12*3*$F286*$G286*$I286*$L286*AR$12)</f>
        <v>0</v>
      </c>
      <c r="AS286" s="27">
        <v>225</v>
      </c>
      <c r="AT286" s="27">
        <f>(AS286/12*5*$D286*$G286*$H286*$L286*AT$11)+(AS286/12*4*$E286*$G286*$I286*$L286*AT$12)+(AS286/12*3*$F286*$G286*$I286*$L286*AT$13)</f>
        <v>4433908.5189000005</v>
      </c>
      <c r="AU286" s="27">
        <v>0</v>
      </c>
      <c r="AV286" s="27">
        <f>(AU286/12*5*$D286*$G286*$H286*$L286*AV$11)+(AU286/12*4*$E286*$G286*$I286*$L286*AV$12)+(AU286/12*3*$F286*$G286*$I286*$L286*AV$12)</f>
        <v>0</v>
      </c>
      <c r="AW286" s="27"/>
      <c r="AX286" s="27">
        <f>(AW286/12*5*$D286*$G286*$H286*$K286*AX$11)+(AW286/12*4*$E286*$G286*$I286*$K286*AX$12)+(AW286/12*3*$F286*$G286*$I286*$K286*AX$12)</f>
        <v>0</v>
      </c>
      <c r="AY286" s="27"/>
      <c r="AZ286" s="27">
        <f>(AY286/12*5*$D286*$G286*$H286*$K286*AZ$11)+(AY286/12*4*$E286*$G286*$I286*$K286*AZ$12)+(AY286/12*3*$F286*$G286*$I286*$K286*AZ$12)</f>
        <v>0</v>
      </c>
      <c r="BA286" s="27"/>
      <c r="BB286" s="27">
        <f>(BA286/12*5*$D286*$G286*$H286*$L286*BB$11)+(BA286/12*4*$E286*$G286*$I286*$L286*BB$12)+(BA286/12*3*$F286*$G286*$I286*$L286*BB$12)</f>
        <v>0</v>
      </c>
      <c r="BC286" s="27">
        <v>0</v>
      </c>
      <c r="BD286" s="27">
        <f>(BC286/12*5*$D286*$G286*$H286*$K286*BD$11)+(BC286/12*4*$E286*$G286*$I286*$K286*BD$12)+(BC286/12*3*$F286*$G286*$I286*$K286*BD$12)</f>
        <v>0</v>
      </c>
      <c r="BE286" s="27">
        <v>0</v>
      </c>
      <c r="BF286" s="27">
        <f>(BE286/12*5*$D286*$G286*$H286*$K286*BF$11)+(BE286/12*4*$E286*$G286*$I286*$K286*BF$12)+(BE286/12*3*$F286*$G286*$I286*$K286*BF$12)</f>
        <v>0</v>
      </c>
      <c r="BG286" s="27">
        <v>0</v>
      </c>
      <c r="BH286" s="27">
        <f>(BG286/12*5*$D286*$G286*$H286*$K286*BH$11)+(BG286/12*4*$E286*$G286*$I286*$K286*BH$12)+(BG286/12*3*$F286*$G286*$I286*$K286*BH$12)</f>
        <v>0</v>
      </c>
      <c r="BI286" s="27">
        <v>0</v>
      </c>
      <c r="BJ286" s="27">
        <f>(BI286/12*5*$D286*$G286*$H286*$L286*BJ$11)+(BI286/12*4*$E286*$G286*$I286*$L286*BJ$12)+(BI286/12*3*$F286*$G286*$I286*$L286*BJ$12)</f>
        <v>0</v>
      </c>
      <c r="BK286" s="27">
        <v>27</v>
      </c>
      <c r="BL286" s="27">
        <f>(BK286/12*5*$D286*$G286*$H286*$K286*BL$11)+(BK286/12*4*$E286*$G286*$I286*$K286*BL$12)+(BK286/12*3*$F286*$G286*$I286*$K286*BL$12)</f>
        <v>463427.37960749998</v>
      </c>
      <c r="BM286" s="27">
        <v>5</v>
      </c>
      <c r="BN286" s="27">
        <f>(BM286/12*5*$D286*$G286*$H286*$K286*BN$11)+(BM286/12*4*$E286*$G286*$I286*$K286*BN$12)+(BM286/12*3*$F286*$G286*$I286*$K286*BN$13)</f>
        <v>82109.417016666659</v>
      </c>
      <c r="BO286" s="37">
        <v>0</v>
      </c>
      <c r="BP286" s="27">
        <f>(BO286/12*5*$D286*$G286*$H286*$L286*BP$11)+(BO286/12*4*$E286*$G286*$I286*$L286*BP$12)+(BO286/12*3*$F286*$G286*$I286*$L286*BP$12)</f>
        <v>0</v>
      </c>
      <c r="BQ286" s="27"/>
      <c r="BR286" s="27">
        <f>(BQ286/12*5*$D286*$G286*$H286*$L286*BR$11)+(BQ286/12*4*$E286*$G286*$I286*$L286*BR$12)+(BQ286/12*3*$F286*$G286*$I286*$L286*BR$12)</f>
        <v>0</v>
      </c>
      <c r="BS286" s="27">
        <v>0</v>
      </c>
      <c r="BT286" s="27">
        <f>(BS286/12*5*$D286*$G286*$H286*$K286*BT$11)+(BS286/12*4*$E286*$G286*$I286*$K286*BT$12)+(BS286/12*3*$F286*$G286*$I286*$K286*BT$12)</f>
        <v>0</v>
      </c>
      <c r="BU286" s="27">
        <v>2</v>
      </c>
      <c r="BV286" s="27">
        <f>(BU286/12*5*$D286*$G286*$H286*$K286*BV$11)+(BU286/12*4*$E286*$G286*$I286*$K286*BV$12)+(BU286/12*3*$F286*$G286*$I286*$K286*BV$12)</f>
        <v>24209.09521333333</v>
      </c>
      <c r="BW286" s="27">
        <v>0</v>
      </c>
      <c r="BX286" s="27">
        <f>(BW286/12*5*$D286*$G286*$H286*$L286*BX$11)+(BW286/12*4*$E286*$G286*$I286*$L286*BX$12)+(BW286/12*3*$F286*$G286*$I286*$L286*BX$12)</f>
        <v>0</v>
      </c>
      <c r="BY286" s="27"/>
      <c r="BZ286" s="27">
        <f>(BY286/12*5*$D286*$G286*$H286*$L286*BZ$11)+(BY286/12*4*$E286*$G286*$I286*$L286*BZ$12)+(BY286/12*3*$F286*$G286*$I286*$L286*BZ$12)</f>
        <v>0</v>
      </c>
      <c r="CA286" s="27">
        <v>0</v>
      </c>
      <c r="CB286" s="27">
        <f>(CA286/12*5*$D286*$G286*$H286*$K286*CB$11)+(CA286/12*4*$E286*$G286*$I286*$K286*CB$12)+(CA286/12*3*$F286*$G286*$I286*$K286*CB$12)</f>
        <v>0</v>
      </c>
      <c r="CC286" s="27"/>
      <c r="CD286" s="27">
        <f t="shared" ref="CD286" si="2659">(CC286/12*5*$D286*$G286*$H286*$L286*CD$11)+(CC286/12*4*$E286*$G286*$I286*$L286*CD$12)+(CC286/12*3*$F286*$G286*$I286*$L286*CD$12)</f>
        <v>0</v>
      </c>
      <c r="CE286" s="27">
        <v>0</v>
      </c>
      <c r="CF286" s="27">
        <f>(CE286/12*5*$D286*$G286*$H286*$K286*CF$11)+(CE286/12*4*$E286*$G286*$I286*$K286*CF$12)+(CE286/12*3*$F286*$G286*$I286*$K286*CF$12)</f>
        <v>0</v>
      </c>
      <c r="CG286" s="27"/>
      <c r="CH286" s="27">
        <f>(CG286/12*5*$D286*$G286*$H286*$K286*CH$11)+(CG286/12*4*$E286*$G286*$I286*$K286*CH$12)+(CG286/12*3*$F286*$G286*$I286*$K286*CH$12)</f>
        <v>0</v>
      </c>
      <c r="CI286" s="27">
        <v>3</v>
      </c>
      <c r="CJ286" s="27">
        <f>(CI286/12*5*$D286*$G286*$H286*$K286*CJ$11)+(CI286/12*4*$E286*$G286*$I286*$K286*CJ$12)+(CI286/12*3*$F286*$G286*$I286*$K286*CJ$12)</f>
        <v>36313.642819999994</v>
      </c>
      <c r="CK286" s="27">
        <v>17</v>
      </c>
      <c r="CL286" s="27">
        <f>(CK286/12*5*$D286*$G286*$H286*$K286*CL$11)+(CK286/12*4*$E286*$G286*$I286*$K286*CL$12)+(CK286/12*3*$F286*$G286*$I286*$K286*CL$12)</f>
        <v>271549.63231666666</v>
      </c>
      <c r="CM286" s="27">
        <v>23</v>
      </c>
      <c r="CN286" s="27">
        <f>(CM286/12*5*$D286*$G286*$H286*$L286*CN$11)+(CM286/12*4*$E286*$G286*$I286*$L286*CN$12)+(CM286/12*3*$F286*$G286*$I286*$L286*CN$12)</f>
        <v>449312.40974899998</v>
      </c>
      <c r="CO286" s="27">
        <v>23</v>
      </c>
      <c r="CP286" s="27">
        <f>(CO286/12*5*$D286*$G286*$H286*$L286*CP$11)+(CO286/12*4*$E286*$G286*$I286*$L286*CP$12)+(CO286/12*3*$F286*$G286*$I286*$L286*CP$12)</f>
        <v>516536.44763699995</v>
      </c>
      <c r="CQ286" s="32"/>
      <c r="CR286" s="27">
        <f>(CQ286/12*5*$D286*$G286*$H286*$K286*CR$11)+(CQ286/12*4*$E286*$G286*$I286*$K286*CR$12)+(CQ286/12*3*$F286*$G286*$I286*$K286*CR$12)</f>
        <v>0</v>
      </c>
      <c r="CS286" s="27">
        <v>29</v>
      </c>
      <c r="CT286" s="27">
        <f>(CS286/12*5*$D286*$G286*$H286*$L286*CT$11)+(CS286/12*4*$E286*$G286*$I286*$L286*CT$12)+(CS286/12*3*$F286*$G286*$I286*$L286*CT$12)</f>
        <v>636554.99994799995</v>
      </c>
      <c r="CU286" s="27">
        <v>1</v>
      </c>
      <c r="CV286" s="27">
        <f>(CU286/12*5*$D286*$G286*$H286*$L286*CV$11)+(CU286/12*4*$E286*$G286*$I286*$L286*CV$12)+(CU286/12*3*$F286*$G286*$I286*$L286*CV$12)</f>
        <v>19080.017613999997</v>
      </c>
      <c r="CW286" s="27">
        <v>1</v>
      </c>
      <c r="CX286" s="27">
        <f>(CW286/12*5*$D286*$G286*$H286*$L286*CX$11)+(CW286/12*4*$E286*$G286*$I286*$L286*CX$12)+(CW286/12*3*$F286*$G286*$I286*$L286*CX$12)</f>
        <v>21990.871916999993</v>
      </c>
      <c r="CY286" s="27">
        <v>2</v>
      </c>
      <c r="CZ286" s="27">
        <f>(CY286/12*5*$D286*$G286*$H286*$L286*CZ$11)+(CY286/12*4*$E286*$G286*$I286*$L286*CZ$12)+(CY286/12*3*$F286*$G286*$I286*$L286*CZ$12)</f>
        <v>43900.344823999993</v>
      </c>
      <c r="DA286" s="27">
        <v>16</v>
      </c>
      <c r="DB286" s="27">
        <f>(DA286/12*5*$D286*$G286*$H286*$L286*DB$11)+(DA286/12*4*$E286*$G286*$I286*$L286*DB$12)+(DA286/12*3*$F286*$G286*$I286*$L286*DB$12)</f>
        <v>351853.95067199989</v>
      </c>
      <c r="DC286" s="27">
        <v>4</v>
      </c>
      <c r="DD286" s="27">
        <f>(DC286/12*5*$D286*$G286*$H286*$K286*DD$11)+(DC286/12*4*$E286*$G286*$I286*$K286*DD$12)+(DC286/12*3*$F286*$G286*$I286*$K286*DD$12)</f>
        <v>72563.070533333317</v>
      </c>
      <c r="DE286" s="27">
        <v>17</v>
      </c>
      <c r="DF286" s="27">
        <f>(DE286/12*5*$D286*$G286*$H286*$K286*DF$11)+(DE286/12*4*$E286*$G286*$I286*$K286*DF$12)+(DE286/12*3*$F286*$G286*$I286*$K286*DF$12)</f>
        <v>317579.93128166668</v>
      </c>
      <c r="DG286" s="27"/>
      <c r="DH286" s="27">
        <f>(DG286/12*5*$D286*$G286*$H286*$L286*DH$11)+(DG286/12*4*$E286*$G286*$I286*$L286*DH$12)+(DG286/12*3*$F286*$G286*$I286*$L286*DH$12)</f>
        <v>0</v>
      </c>
      <c r="DI286" s="27">
        <v>2</v>
      </c>
      <c r="DJ286" s="27">
        <f>(DI286/12*5*$D286*$G286*$H286*$L286*DJ$11)+(DI286/12*4*$E286*$G286*$I286*$L286*DJ$12)+(DI286/12*3*$F286*$G286*$I286*$L286*DJ$12)</f>
        <v>47211.664919999996</v>
      </c>
      <c r="DK286" s="27"/>
      <c r="DL286" s="27">
        <f>(DK286/12*5*$D286*$G286*$H286*$M286*DL$11)+(DK286/12*4*$E286*$G286*$I286*$M286*DL$12)+(DK286/12*3*$F286*$G286*$I286*$M286*DL$12)</f>
        <v>0</v>
      </c>
      <c r="DM286" s="27">
        <v>3</v>
      </c>
      <c r="DN286" s="27">
        <f t="shared" ref="DN286:DN302" si="2660">(DM286/12*5*$D286*$G286*$H286*$N286*DN$11)+(DM286/12*4*$E286*$G286*$I286*$N286*DN$12)+(DM286/12*3*$F286*$G286*$I286*$N286*DN$12)</f>
        <v>104760.12197374998</v>
      </c>
      <c r="DO286" s="27"/>
      <c r="DP286" s="27">
        <f t="shared" si="2547"/>
        <v>0</v>
      </c>
      <c r="DQ286" s="27">
        <f t="shared" ref="DQ286:DR304" si="2661">SUM(O286,Q286,S286,U286,W286,Y286,AA286,AC286,AE286,AG286,AI286,AK286,AM286,AO286,AQ286,AS286,AU286,AW286,AY286,BA286,BC286,BE286,BG286,BI286,BK286,BM286,BO286,BQ286,BS286,BU286,BW286,BY286,CA286,CC286,CE286,CG286,CI286,CK286,CM286,CO286,CQ286,CS286,CU286,CW286,CY286,DA286,DC286,DE286,DG286,DI286,DK286,DM286,DO286)</f>
        <v>648</v>
      </c>
      <c r="DR286" s="27">
        <f t="shared" si="2661"/>
        <v>12125939.583374418</v>
      </c>
      <c r="DS286" s="38">
        <f t="shared" ref="DS286:DS304" si="2662">ROUND(DQ286*I286,0)</f>
        <v>648</v>
      </c>
      <c r="DT286" s="67">
        <f t="shared" si="2548"/>
        <v>1</v>
      </c>
    </row>
    <row r="287" spans="1:124" ht="30" customHeight="1" x14ac:dyDescent="0.25">
      <c r="A287" s="77">
        <v>1</v>
      </c>
      <c r="B287" s="35">
        <v>243</v>
      </c>
      <c r="C287" s="23" t="s">
        <v>412</v>
      </c>
      <c r="D287" s="79">
        <f t="shared" si="2550"/>
        <v>19063</v>
      </c>
      <c r="E287" s="80">
        <v>18530</v>
      </c>
      <c r="F287" s="80">
        <v>18715</v>
      </c>
      <c r="G287" s="36">
        <v>0.55000000000000004</v>
      </c>
      <c r="H287" s="25">
        <v>1</v>
      </c>
      <c r="I287" s="25">
        <v>1</v>
      </c>
      <c r="J287" s="26"/>
      <c r="K287" s="24">
        <v>1.4</v>
      </c>
      <c r="L287" s="24">
        <v>1.68</v>
      </c>
      <c r="M287" s="24">
        <v>2.23</v>
      </c>
      <c r="N287" s="24">
        <v>2.57</v>
      </c>
      <c r="O287" s="27">
        <v>18</v>
      </c>
      <c r="P287" s="27">
        <f t="shared" ref="P287" si="2663">(O287/12*5*$D287*$G287*$H287*$K287)+(O287/12*4*$E287*$G287*$I287*$K287)+(O287/12*3*$F287*$G287*$I287*$K287)</f>
        <v>260544.9</v>
      </c>
      <c r="Q287" s="27">
        <v>0</v>
      </c>
      <c r="R287" s="27">
        <f>(Q287/12*5*$D287*$G287*$H287*$K287)+(Q287/12*4*$E287*$G287*$I287*$K287)+(Q287/12*3*$F287*$G287*$I287*$K287)</f>
        <v>0</v>
      </c>
      <c r="S287" s="27">
        <v>0</v>
      </c>
      <c r="T287" s="27">
        <f>(S287/12*5*$D287*$G287*$H287*$K287)+(S287/12*4*$E287*$G287*$I287*$K287)+(S287/12*3*$F287*$G287*$I287*$K287)</f>
        <v>0</v>
      </c>
      <c r="U287" s="27"/>
      <c r="V287" s="27">
        <f>(U287/12*5*$D287*$G287*$H287*$K287)+(U287/12*4*$E287*$G287*$I287*$K287)+(U287/12*3*$F287*$G287*$I287*$K287)</f>
        <v>0</v>
      </c>
      <c r="W287" s="27">
        <v>30</v>
      </c>
      <c r="X287" s="27">
        <f>(W287/12*5*$D287*$G287*$H287*$K287)+(W287/12*4*$E287*$G287*$I287*$K287)+(W287/12*3*$F287*$G287*$I287*$K287)</f>
        <v>434241.5</v>
      </c>
      <c r="Y287" s="27">
        <v>0</v>
      </c>
      <c r="Z287" s="27">
        <f>(Y287/12*5*$D287*$G287*$H287*$K287)+(Y287/12*4*$E287*$G287*$I287*$K287)+(Y287/12*3*$F287*$G287*$I287*$K287)</f>
        <v>0</v>
      </c>
      <c r="AA287" s="27">
        <v>0</v>
      </c>
      <c r="AB287" s="27">
        <f>(AA287/12*5*$D287*$G287*$H287*$K287)+(AA287/12*4*$E287*$G287*$I287*$K287)+(AA287/12*3*$F287*$G287*$I287*$K287)</f>
        <v>0</v>
      </c>
      <c r="AC287" s="27">
        <v>0</v>
      </c>
      <c r="AD287" s="27">
        <f>(AC287/12*5*$D287*$G287*$H287*$K287)+(AC287/12*4*$E287*$G287*$I287*$K287)+(AC287/12*3*$F287*$G287*$I287*$K287)</f>
        <v>0</v>
      </c>
      <c r="AE287" s="27">
        <v>0</v>
      </c>
      <c r="AF287" s="27">
        <f>(AE287/12*5*$D287*$G287*$H287*$K287)+(AE287/12*4*$E287*$G287*$I287*$K287)+(AE287/12*3*$F287*$G287*$I287*$K287)</f>
        <v>0</v>
      </c>
      <c r="AG287" s="27">
        <v>1</v>
      </c>
      <c r="AH287" s="27">
        <f>(AG287/12*5*$D287*$G287*$H287*$K287)+(AG287/12*4*$E287*$G287*$I287*$K287)+(AG287/12*3*$F287*$G287*$I287*$K287)</f>
        <v>14474.716666666667</v>
      </c>
      <c r="AI287" s="27">
        <v>0</v>
      </c>
      <c r="AJ287" s="27">
        <f>(AI287/12*5*$D287*$G287*$H287*$K287)+(AI287/12*4*$E287*$G287*$I287*$K287)+(AI287/12*3*$F287*$G287*$I287*$K287)</f>
        <v>0</v>
      </c>
      <c r="AK287" s="27"/>
      <c r="AL287" s="27">
        <f>(AK287/12*5*$D287*$G287*$H287*$K287)+(AK287/12*4*$E287*$G287*$I287*$K287)+(AK287/12*3*$F287*$G287*$I287*$K287)</f>
        <v>0</v>
      </c>
      <c r="AM287" s="44">
        <v>107</v>
      </c>
      <c r="AN287" s="27">
        <f>(AM287/12*5*$D287*$G287*$H287*$K287)+(AM287/12*4*$E287*$G287*$I287*$K287)+(AM287/12*3*$F287*$G287*$I287*$K287)</f>
        <v>1548794.6833333331</v>
      </c>
      <c r="AO287" s="62">
        <v>5</v>
      </c>
      <c r="AP287" s="27">
        <f>(AO287/12*5*$D287*$G287*$H287*$L287)+(AO287/12*4*$E287*$G287*$I287*$L287)+(AO287/12*3*$F287*$G287*$I287*$L287)</f>
        <v>86848.3</v>
      </c>
      <c r="AQ287" s="27">
        <v>0</v>
      </c>
      <c r="AR287" s="27">
        <f>(AQ287/12*5*$D287*$G287*$H287*$L287)+(AQ287/12*4*$E287*$G287*$I287*$L287)+(AQ287/12*3*$F287*$G287*$I287*$L287)</f>
        <v>0</v>
      </c>
      <c r="AS287" s="27">
        <v>65</v>
      </c>
      <c r="AT287" s="27">
        <f>(AS287/12*5*$D287*$G287*$H287*$L287)+(AS287/12*4*$E287*$G287*$I287*$L287)+(AS287/12*3*$F287*$G287*$I287*$L287)</f>
        <v>1129027.8999999999</v>
      </c>
      <c r="AU287" s="27">
        <v>15</v>
      </c>
      <c r="AV287" s="27">
        <f>(AU287/12*5*$D287*$G287*$H287*$L287)+(AU287/12*4*$E287*$G287*$I287*$L287)+(AU287/12*3*$F287*$G287*$I287*$L287)</f>
        <v>260544.90000000002</v>
      </c>
      <c r="AW287" s="27"/>
      <c r="AX287" s="27">
        <f>(AW287/12*5*$D287*$G287*$H287*$K287)+(AW287/12*4*$E287*$G287*$I287*$K287)+(AW287/12*3*$F287*$G287*$I287*$K287)</f>
        <v>0</v>
      </c>
      <c r="AY287" s="27"/>
      <c r="AZ287" s="27">
        <f>(AY287/12*5*$D287*$G287*$H287*$K287)+(AY287/12*4*$E287*$G287*$I287*$K287)+(AY287/12*3*$F287*$G287*$I287*$K287)</f>
        <v>0</v>
      </c>
      <c r="BA287" s="27"/>
      <c r="BB287" s="27">
        <f>(BA287/12*5*$D287*$G287*$H287*$L287)+(BA287/12*4*$E287*$G287*$I287*$L287)+(BA287/12*3*$F287*$G287*$I287*$L287)</f>
        <v>0</v>
      </c>
      <c r="BC287" s="27">
        <v>0</v>
      </c>
      <c r="BD287" s="27">
        <f>(BC287/12*5*$D287*$G287*$H287*$K287)+(BC287/12*4*$E287*$G287*$I287*$K287)+(BC287/12*3*$F287*$G287*$I287*$K287)</f>
        <v>0</v>
      </c>
      <c r="BE287" s="27">
        <v>0</v>
      </c>
      <c r="BF287" s="27">
        <f>(BE287/12*5*$D287*$G287*$H287*$K287)+(BE287/12*4*$E287*$G287*$I287*$K287)+(BE287/12*3*$F287*$G287*$I287*$K287)</f>
        <v>0</v>
      </c>
      <c r="BG287" s="27">
        <v>0</v>
      </c>
      <c r="BH287" s="27">
        <f>(BG287/12*5*$D287*$G287*$H287*$K287)+(BG287/12*4*$E287*$G287*$I287*$K287)+(BG287/12*3*$F287*$G287*$I287*$K287)</f>
        <v>0</v>
      </c>
      <c r="BI287" s="27">
        <v>0</v>
      </c>
      <c r="BJ287" s="27">
        <f>(BI287/12*5*$D287*$G287*$H287*$L287)+(BI287/12*4*$E287*$G287*$I287*$L287)+(BI287/12*3*$F287*$G287*$I287*$L287)</f>
        <v>0</v>
      </c>
      <c r="BK287" s="27">
        <v>3</v>
      </c>
      <c r="BL287" s="27">
        <f>(BK287/12*5*$D287*$G287*$H287*$K287)+(BK287/12*4*$E287*$G287*$I287*$K287)+(BK287/12*3*$F287*$G287*$I287*$K287)</f>
        <v>43424.15</v>
      </c>
      <c r="BM287" s="27">
        <v>2</v>
      </c>
      <c r="BN287" s="27">
        <f>(BM287/12*5*$D287*$G287*$H287*$K287)+(BM287/12*4*$E287*$G287*$I287*$K287)+(BM287/12*3*$F287*$G287*$I287*$K287)</f>
        <v>28949.433333333334</v>
      </c>
      <c r="BO287" s="37">
        <v>2</v>
      </c>
      <c r="BP287" s="27">
        <f>(BO287/12*5*$D287*$G287*$H287*$L287)+(BO287/12*4*$E287*$G287*$I287*$L287)+(BO287/12*3*$F287*$G287*$I287*$L287)</f>
        <v>34739.32</v>
      </c>
      <c r="BQ287" s="27">
        <v>0</v>
      </c>
      <c r="BR287" s="27">
        <f>(BQ287/12*5*$D287*$G287*$H287*$L287)+(BQ287/12*4*$E287*$G287*$I287*$L287)+(BQ287/12*3*$F287*$G287*$I287*$L287)</f>
        <v>0</v>
      </c>
      <c r="BS287" s="27">
        <v>0</v>
      </c>
      <c r="BT287" s="27">
        <f>(BS287/12*5*$D287*$G287*$H287*$K287)+(BS287/12*4*$E287*$G287*$I287*$K287)+(BS287/12*3*$F287*$G287*$I287*$K287)</f>
        <v>0</v>
      </c>
      <c r="BU287" s="27">
        <v>0</v>
      </c>
      <c r="BV287" s="27">
        <f>(BU287/12*5*$D287*$G287*$H287*$K287)+(BU287/12*4*$E287*$G287*$I287*$K287)+(BU287/12*3*$F287*$G287*$I287*$K287)</f>
        <v>0</v>
      </c>
      <c r="BW287" s="27">
        <v>0</v>
      </c>
      <c r="BX287" s="27">
        <f>(BW287/12*5*$D287*$G287*$H287*$L287)+(BW287/12*4*$E287*$G287*$I287*$L287)+(BW287/12*3*$F287*$G287*$I287*$L287)</f>
        <v>0</v>
      </c>
      <c r="BY287" s="27"/>
      <c r="BZ287" s="27">
        <f>(BY287/12*5*$D287*$G287*$H287*$L287)+(BY287/12*4*$E287*$G287*$I287*$L287)+(BY287/12*3*$F287*$G287*$I287*$L287)</f>
        <v>0</v>
      </c>
      <c r="CA287" s="27">
        <v>0</v>
      </c>
      <c r="CB287" s="27">
        <f>(CA287/12*5*$D287*$G287*$H287*$K287)+(CA287/12*4*$E287*$G287*$I287*$K287)+(CA287/12*3*$F287*$G287*$I287*$K287)</f>
        <v>0</v>
      </c>
      <c r="CC287" s="27"/>
      <c r="CD287" s="27">
        <f>(CC287/12*5*$D287*$G287*$H287*$L287)+(CC287/12*4*$E287*$G287*$I287*$L287)+(CC287/12*3*$F287*$G287*$I287*$L287)</f>
        <v>0</v>
      </c>
      <c r="CE287" s="27">
        <v>0</v>
      </c>
      <c r="CF287" s="27">
        <f>(CE287/12*5*$D287*$G287*$H287*$K287)+(CE287/12*4*$E287*$G287*$I287*$K287)+(CE287/12*3*$F287*$G287*$I287*$K287)</f>
        <v>0</v>
      </c>
      <c r="CG287" s="27"/>
      <c r="CH287" s="27">
        <f>(CG287/12*5*$D287*$G287*$H287*$K287)+(CG287/12*4*$E287*$G287*$I287*$K287)+(CG287/12*3*$F287*$G287*$I287*$K287)</f>
        <v>0</v>
      </c>
      <c r="CI287" s="27"/>
      <c r="CJ287" s="27">
        <f>(CI287/12*5*$D287*$G287*$H287*$K287)+(CI287/12*4*$E287*$G287*$I287*$K287)+(CI287/12*3*$F287*$G287*$I287*$K287)</f>
        <v>0</v>
      </c>
      <c r="CK287" s="27"/>
      <c r="CL287" s="27">
        <f>(CK287/12*5*$D287*$G287*$H287*$K287)+(CK287/12*4*$E287*$G287*$I287*$K287)+(CK287/12*3*$F287*$G287*$I287*$K287)</f>
        <v>0</v>
      </c>
      <c r="CM287" s="27">
        <v>20</v>
      </c>
      <c r="CN287" s="27">
        <f>(CM287/12*5*$D287*$G287*$H287*$L287)+(CM287/12*4*$E287*$G287*$I287*$L287)+(CM287/12*3*$F287*$G287*$I287*$L287)</f>
        <v>347393.2</v>
      </c>
      <c r="CO287" s="27">
        <v>8</v>
      </c>
      <c r="CP287" s="27">
        <f>(CO287/12*5*$D287*$G287*$H287*$L287)+(CO287/12*4*$E287*$G287*$I287*$L287)+(CO287/12*3*$F287*$G287*$I287*$L287)</f>
        <v>138957.28</v>
      </c>
      <c r="CQ287" s="32"/>
      <c r="CR287" s="27">
        <f>(CQ287/12*5*$D287*$G287*$H287*$K287)+(CQ287/12*4*$E287*$G287*$I287*$K287)+(CQ287/12*3*$F287*$G287*$I287*$K287)</f>
        <v>0</v>
      </c>
      <c r="CS287" s="27">
        <v>7</v>
      </c>
      <c r="CT287" s="27">
        <f>(CS287/12*5*$D287*$G287*$H287*$L287)+(CS287/12*4*$E287*$G287*$I287*$L287)+(CS287/12*3*$F287*$G287*$I287*$L287)</f>
        <v>121587.62000000001</v>
      </c>
      <c r="CU287" s="27"/>
      <c r="CV287" s="27">
        <f>(CU287/12*5*$D287*$G287*$H287*$L287)+(CU287/12*4*$E287*$G287*$I287*$L287)+(CU287/12*3*$F287*$G287*$I287*$L287)</f>
        <v>0</v>
      </c>
      <c r="CW287" s="27">
        <v>10</v>
      </c>
      <c r="CX287" s="27">
        <f>(CW287/12*5*$D287*$G287*$H287*$L287)+(CW287/12*4*$E287*$G287*$I287*$L287)+(CW287/12*3*$F287*$G287*$I287*$L287)</f>
        <v>173696.6</v>
      </c>
      <c r="CY287" s="27">
        <v>3</v>
      </c>
      <c r="CZ287" s="27">
        <f>(CY287/12*5*$D287*$G287*$H287*$L287)+(CY287/12*4*$E287*$G287*$I287*$L287)+(CY287/12*3*$F287*$G287*$I287*$L287)</f>
        <v>52108.98</v>
      </c>
      <c r="DA287" s="27"/>
      <c r="DB287" s="27">
        <f>(DA287/12*5*$D287*$G287*$H287*$L287)+(DA287/12*4*$E287*$G287*$I287*$L287)+(DA287/12*3*$F287*$G287*$I287*$L287)</f>
        <v>0</v>
      </c>
      <c r="DC287" s="27">
        <v>3</v>
      </c>
      <c r="DD287" s="27">
        <f>(DC287/12*5*$D287*$G287*$H287*$K287)+(DC287/12*4*$E287*$G287*$I287*$K287)+(DC287/12*3*$F287*$G287*$I287*$K287)</f>
        <v>43424.15</v>
      </c>
      <c r="DE287" s="27">
        <v>8</v>
      </c>
      <c r="DF287" s="27">
        <f>(DE287/12*5*$D287*$G287*$H287*$K287)+(DE287/12*4*$E287*$G287*$I287*$K287)+(DE287/12*3*$F287*$G287*$I287*$K287)</f>
        <v>115797.73333333334</v>
      </c>
      <c r="DG287" s="27"/>
      <c r="DH287" s="27">
        <f>(DG287/12*5*$D287*$G287*$H287*$L287)+(DG287/12*4*$E287*$G287*$I287*$L287)+(DG287/12*3*$F287*$G287*$I287*$L287)</f>
        <v>0</v>
      </c>
      <c r="DI287" s="27"/>
      <c r="DJ287" s="27">
        <f>(DI287/12*5*$D287*$G287*$H287*$L287)+(DI287/12*4*$E287*$G287*$I287*$L287)+(DI287/12*3*$F287*$G287*$I287*$L287)</f>
        <v>0</v>
      </c>
      <c r="DK287" s="27"/>
      <c r="DL287" s="27">
        <f>(DK287/12*5*$D287*$G287*$H287*$M287)+(DK287/12*4*$E287*$G287*$I287*$M287)+(DK287/12*3*$F287*$G287*$I287*$M287)</f>
        <v>0</v>
      </c>
      <c r="DM287" s="27">
        <v>2</v>
      </c>
      <c r="DN287" s="27">
        <f t="shared" ref="DN287" si="2664">(DM287/12*5*$D287*$G287*$H287*$N287)+(DM287/12*4*$E287*$G287*$I287*$N287)+(DM287/12*3*$F287*$G287*$I287*$N287)</f>
        <v>53142.888333333329</v>
      </c>
      <c r="DO287" s="27"/>
      <c r="DP287" s="27">
        <f>(DO287*$D287*$G287*$H287*$L287)</f>
        <v>0</v>
      </c>
      <c r="DQ287" s="27">
        <f t="shared" si="2661"/>
        <v>309</v>
      </c>
      <c r="DR287" s="27">
        <f t="shared" si="2661"/>
        <v>4887698.2549999999</v>
      </c>
      <c r="DS287" s="38">
        <f t="shared" si="2662"/>
        <v>309</v>
      </c>
      <c r="DT287" s="67">
        <f t="shared" si="2548"/>
        <v>1</v>
      </c>
    </row>
    <row r="288" spans="1:124" ht="30" customHeight="1" x14ac:dyDescent="0.25">
      <c r="A288" s="77"/>
      <c r="B288" s="35">
        <v>244</v>
      </c>
      <c r="C288" s="23" t="s">
        <v>413</v>
      </c>
      <c r="D288" s="79">
        <f t="shared" si="2550"/>
        <v>19063</v>
      </c>
      <c r="E288" s="80">
        <v>18530</v>
      </c>
      <c r="F288" s="80">
        <v>18715</v>
      </c>
      <c r="G288" s="36">
        <v>0.71</v>
      </c>
      <c r="H288" s="25">
        <v>1</v>
      </c>
      <c r="I288" s="25">
        <v>1</v>
      </c>
      <c r="J288" s="26"/>
      <c r="K288" s="24">
        <v>1.4</v>
      </c>
      <c r="L288" s="24">
        <v>1.68</v>
      </c>
      <c r="M288" s="24">
        <v>2.23</v>
      </c>
      <c r="N288" s="24">
        <v>2.57</v>
      </c>
      <c r="O288" s="27">
        <v>117</v>
      </c>
      <c r="P288" s="27">
        <f t="shared" ref="P288:P289" si="2665">(O288/12*5*$D288*$G288*$H288*$K288*P$11)+(O288/12*4*$E288*$G288*$I288*$K288*P$12)+(O288/12*3*$F288*$G288*$I288*$K288*P$12)</f>
        <v>2321692.3479750003</v>
      </c>
      <c r="Q288" s="27">
        <v>100</v>
      </c>
      <c r="R288" s="27">
        <f t="shared" ref="R288:R289" si="2666">(Q288/12*5*$D288*$G288*$H288*$K288*R$11)+(Q288/12*4*$E288*$G288*$I288*$K288*R$12)+(Q288/12*3*$F288*$G288*$I288*$K288*R$12)</f>
        <v>1984352.4341666666</v>
      </c>
      <c r="S288" s="27">
        <v>0</v>
      </c>
      <c r="T288" s="27">
        <f t="shared" ref="T288:T289" si="2667">(S288/12*5*$D288*$G288*$H288*$K288*T$11)+(S288/12*4*$E288*$G288*$I288*$K288*T$12)+(S288/12*3*$F288*$G288*$I288*$K288*T$12)</f>
        <v>0</v>
      </c>
      <c r="U288" s="27"/>
      <c r="V288" s="27">
        <f t="shared" ref="V288:V289" si="2668">(U288/12*5*$D288*$G288*$H288*$K288*V$11)+(U288/12*4*$E288*$G288*$I288*$K288*V$12)+(U288/12*3*$F288*$G288*$I288*$K288*V$12)</f>
        <v>0</v>
      </c>
      <c r="W288" s="27">
        <v>15</v>
      </c>
      <c r="X288" s="27">
        <f t="shared" ref="X288:X289" si="2669">(W288/12*5*$D288*$G288*$H288*$K288*X$11)+(W288/12*4*$E288*$G288*$I288*$K288*X$12)+(W288/12*3*$F288*$G288*$I288*$K288*X$12)</f>
        <v>299666.15621249995</v>
      </c>
      <c r="Y288" s="27">
        <v>2</v>
      </c>
      <c r="Z288" s="27">
        <f t="shared" ref="Z288:Z289" si="2670">(Y288/12*5*$D288*$G288*$H288*$K288*Z$11)+(Y288/12*4*$E288*$G288*$I288*$K288*Z$12)+(Y288/12*3*$F288*$G288*$I288*$K288*Z$12)</f>
        <v>39687.048683333327</v>
      </c>
      <c r="AA288" s="27">
        <v>0</v>
      </c>
      <c r="AB288" s="27">
        <f t="shared" ref="AB288:AB289" si="2671">(AA288/12*5*$D288*$G288*$H288*$K288*AB$11)+(AA288/12*4*$E288*$G288*$I288*$K288*AB$12)+(AA288/12*3*$F288*$G288*$I288*$K288*AB$12)</f>
        <v>0</v>
      </c>
      <c r="AC288" s="27">
        <v>0</v>
      </c>
      <c r="AD288" s="27">
        <f t="shared" ref="AD288:AD289" si="2672">(AC288/12*5*$D288*$G288*$H288*$K288*AD$11)+(AC288/12*4*$E288*$G288*$I288*$K288*AD$12)+(AC288/12*3*$F288*$G288*$I288*$K288*AD$12)</f>
        <v>0</v>
      </c>
      <c r="AE288" s="27">
        <v>0</v>
      </c>
      <c r="AF288" s="27">
        <f t="shared" ref="AF288:AF289" si="2673">(AE288/12*5*$D288*$G288*$H288*$K288*AF$11)+(AE288/12*4*$E288*$G288*$I288*$K288*AF$12)+(AE288/12*3*$F288*$G288*$I288*$K288*AF$12)</f>
        <v>0</v>
      </c>
      <c r="AG288" s="27">
        <v>87</v>
      </c>
      <c r="AH288" s="27">
        <f t="shared" ref="AH288:AH289" si="2674">(AG288/12*5*$D288*$G288*$H288*$K288*AH$11)+(AG288/12*4*$E288*$G288*$I288*$K288*AH$12)+(AG288/12*3*$F288*$G288*$I288*$K288*AH$12)</f>
        <v>1726386.617725</v>
      </c>
      <c r="AI288" s="27">
        <v>2</v>
      </c>
      <c r="AJ288" s="27">
        <f t="shared" ref="AJ288:AJ289" si="2675">(AI288/12*5*$D288*$G288*$H288*$K288*AJ$11)+(AI288/12*4*$E288*$G288*$I288*$K288*AJ$12)+(AI288/12*3*$F288*$G288*$I288*$K288*AJ$12)</f>
        <v>33791.883183333332</v>
      </c>
      <c r="AK288" s="27"/>
      <c r="AL288" s="27">
        <f t="shared" ref="AL288:AL289" si="2676">(AK288/12*5*$D288*$G288*$H288*$K288*AL$11)+(AK288/12*4*$E288*$G288*$I288*$K288*AL$12)+(AK288/12*3*$F288*$G288*$I288*$K288*AL$12)</f>
        <v>0</v>
      </c>
      <c r="AM288" s="44">
        <v>347</v>
      </c>
      <c r="AN288" s="27">
        <f t="shared" ref="AN288:AN289" si="2677">(AM288/12*5*$D288*$G288*$H288*$K288*AN$11)+(AM288/12*4*$E288*$G288*$I288*$K288*AN$12)+(AM288/12*3*$F288*$G288*$I288*$K288*AN$12)</f>
        <v>6844608.1225958336</v>
      </c>
      <c r="AO288" s="31">
        <v>55</v>
      </c>
      <c r="AP288" s="27">
        <f t="shared" ref="AP288:AP289" si="2678">(AO288/12*5*$D288*$G288*$H288*$L288*AP$11)+(AO288/12*4*$E288*$G288*$I288*$L288*AP$12)+(AO288/12*3*$F288*$G288*$I288*$L288*AP$12)</f>
        <v>1261523.6988199998</v>
      </c>
      <c r="AQ288" s="27">
        <v>0</v>
      </c>
      <c r="AR288" s="27">
        <f t="shared" ref="AR288:AR289" si="2679">(AQ288/12*5*$D288*$G288*$H288*$L288*AR$11)+(AQ288/12*4*$E288*$G288*$I288*$L288*AR$12)+(AQ288/12*3*$F288*$G288*$I288*$L288*AR$12)</f>
        <v>0</v>
      </c>
      <c r="AS288" s="27">
        <v>327</v>
      </c>
      <c r="AT288" s="27">
        <f t="shared" ref="AT288:AT289" si="2680">(AS288/12*5*$D288*$G288*$H288*$L288*AT$11)+(AS288/12*4*$E288*$G288*$I288*$L288*AT$12)+(AS288/12*3*$F288*$G288*$I288*$L288*AT$13)</f>
        <v>7500331.8093480002</v>
      </c>
      <c r="AU288" s="27">
        <v>20</v>
      </c>
      <c r="AV288" s="27">
        <f t="shared" ref="AV288:AV289" si="2681">(AU288/12*5*$D288*$G288*$H288*$L288*AV$11)+(AU288/12*4*$E288*$G288*$I288*$L288*AV$12)+(AU288/12*3*$F288*$G288*$I288*$L288*AV$12)</f>
        <v>473402.29090000002</v>
      </c>
      <c r="AW288" s="27"/>
      <c r="AX288" s="27">
        <f t="shared" ref="AX288:AX289" si="2682">(AW288/12*5*$D288*$G288*$H288*$K288*AX$11)+(AW288/12*4*$E288*$G288*$I288*$K288*AX$12)+(AW288/12*3*$F288*$G288*$I288*$K288*AX$12)</f>
        <v>0</v>
      </c>
      <c r="AY288" s="27"/>
      <c r="AZ288" s="27">
        <f t="shared" ref="AZ288:AZ289" si="2683">(AY288/12*5*$D288*$G288*$H288*$K288*AZ$11)+(AY288/12*4*$E288*$G288*$I288*$K288*AZ$12)+(AY288/12*3*$F288*$G288*$I288*$K288*AZ$12)</f>
        <v>0</v>
      </c>
      <c r="BA288" s="27">
        <v>15</v>
      </c>
      <c r="BB288" s="27">
        <f t="shared" ref="BB288:BB289" si="2684">(BA288/12*5*$D288*$G288*$H288*$L288*BB$11)+(BA288/12*4*$E288*$G288*$I288*$L288*BB$12)+(BA288/12*3*$F288*$G288*$I288*$L288*BB$12)</f>
        <v>334658.08110000001</v>
      </c>
      <c r="BC288" s="27">
        <v>0</v>
      </c>
      <c r="BD288" s="27">
        <f t="shared" ref="BD288:BD289" si="2685">(BC288/12*5*$D288*$G288*$H288*$K288*BD$11)+(BC288/12*4*$E288*$G288*$I288*$K288*BD$12)+(BC288/12*3*$F288*$G288*$I288*$K288*BD$12)</f>
        <v>0</v>
      </c>
      <c r="BE288" s="27">
        <v>0</v>
      </c>
      <c r="BF288" s="27">
        <f t="shared" ref="BF288:BF289" si="2686">(BE288/12*5*$D288*$G288*$H288*$K288*BF$11)+(BE288/12*4*$E288*$G288*$I288*$K288*BF$12)+(BE288/12*3*$F288*$G288*$I288*$K288*BF$12)</f>
        <v>0</v>
      </c>
      <c r="BG288" s="27">
        <v>0</v>
      </c>
      <c r="BH288" s="27">
        <f t="shared" ref="BH288:BH289" si="2687">(BG288/12*5*$D288*$G288*$H288*$K288*BH$11)+(BG288/12*4*$E288*$G288*$I288*$K288*BH$12)+(BG288/12*3*$F288*$G288*$I288*$K288*BH$12)</f>
        <v>0</v>
      </c>
      <c r="BI288" s="27">
        <v>0</v>
      </c>
      <c r="BJ288" s="27">
        <f t="shared" ref="BJ288:BJ289" si="2688">(BI288/12*5*$D288*$G288*$H288*$L288*BJ$11)+(BI288/12*4*$E288*$G288*$I288*$L288*BJ$12)+(BI288/12*3*$F288*$G288*$I288*$L288*BJ$12)</f>
        <v>0</v>
      </c>
      <c r="BK288" s="27">
        <v>24</v>
      </c>
      <c r="BL288" s="27">
        <f t="shared" ref="BL288:BL289" si="2689">(BK288/12*5*$D288*$G288*$H288*$K288*BL$11)+(BK288/12*4*$E288*$G288*$I288*$K288*BL$12)+(BK288/12*3*$F288*$G288*$I288*$K288*BL$12)</f>
        <v>479465.84993999993</v>
      </c>
      <c r="BM288" s="27">
        <v>45</v>
      </c>
      <c r="BN288" s="27">
        <f>(BM288/12*5*$D288*$G288*$H288*$K288*BN$11)+(BM288/12*4*$E288*$G288*$I288*$K288*BN$12)+(BM288/12*3*$F288*$G288*$I288*$K288*BN$13)</f>
        <v>860129.79464999994</v>
      </c>
      <c r="BO288" s="37">
        <v>8</v>
      </c>
      <c r="BP288" s="27">
        <f t="shared" ref="BP288:BP289" si="2690">(BO288/12*5*$D288*$G288*$H288*$L288*BP$11)+(BO288/12*4*$E288*$G288*$I288*$L288*BP$12)+(BO288/12*3*$F288*$G288*$I288*$L288*BP$12)</f>
        <v>163236.90655999997</v>
      </c>
      <c r="BQ288" s="27">
        <v>0</v>
      </c>
      <c r="BR288" s="27">
        <f t="shared" ref="BR288:BR289" si="2691">(BQ288/12*5*$D288*$G288*$H288*$L288*BR$11)+(BQ288/12*4*$E288*$G288*$I288*$L288*BR$12)+(BQ288/12*3*$F288*$G288*$I288*$L288*BR$12)</f>
        <v>0</v>
      </c>
      <c r="BS288" s="27">
        <v>0</v>
      </c>
      <c r="BT288" s="27">
        <f t="shared" ref="BT288:BT289" si="2692">(BS288/12*5*$D288*$G288*$H288*$K288*BT$11)+(BS288/12*4*$E288*$G288*$I288*$K288*BT$12)+(BS288/12*3*$F288*$G288*$I288*$K288*BT$12)</f>
        <v>0</v>
      </c>
      <c r="BU288" s="27">
        <v>0</v>
      </c>
      <c r="BV288" s="27">
        <f t="shared" ref="BV288:BV289" si="2693">(BU288/12*5*$D288*$G288*$H288*$K288*BV$11)+(BU288/12*4*$E288*$G288*$I288*$K288*BV$12)+(BU288/12*3*$F288*$G288*$I288*$K288*BV$12)</f>
        <v>0</v>
      </c>
      <c r="BW288" s="27">
        <v>0</v>
      </c>
      <c r="BX288" s="27">
        <f t="shared" ref="BX288:BX289" si="2694">(BW288/12*5*$D288*$G288*$H288*$L288*BX$11)+(BW288/12*4*$E288*$G288*$I288*$L288*BX$12)+(BW288/12*3*$F288*$G288*$I288*$L288*BX$12)</f>
        <v>0</v>
      </c>
      <c r="BY288" s="27"/>
      <c r="BZ288" s="27">
        <f t="shared" ref="BZ288:BZ289" si="2695">(BY288/12*5*$D288*$G288*$H288*$L288*BZ$11)+(BY288/12*4*$E288*$G288*$I288*$L288*BZ$12)+(BY288/12*3*$F288*$G288*$I288*$L288*BZ$12)</f>
        <v>0</v>
      </c>
      <c r="CA288" s="27">
        <v>0</v>
      </c>
      <c r="CB288" s="27">
        <f t="shared" ref="CB288:CB289" si="2696">(CA288/12*5*$D288*$G288*$H288*$K288*CB$11)+(CA288/12*4*$E288*$G288*$I288*$K288*CB$12)+(CA288/12*3*$F288*$G288*$I288*$K288*CB$12)</f>
        <v>0</v>
      </c>
      <c r="CC288" s="27">
        <v>2</v>
      </c>
      <c r="CD288" s="27">
        <f t="shared" ref="CD288:CD289" si="2697">(CC288/12*5*$D288*$G288*$H288*$L288*CD$11)+(CC288/12*4*$E288*$G288*$I288*$L288*CD$12)+(CC288/12*3*$F288*$G288*$I288*$L288*CD$12)</f>
        <v>40809.226639999993</v>
      </c>
      <c r="CE288" s="27">
        <v>0</v>
      </c>
      <c r="CF288" s="27">
        <f t="shared" ref="CF288:CF289" si="2698">(CE288/12*5*$D288*$G288*$H288*$K288*CF$11)+(CE288/12*4*$E288*$G288*$I288*$K288*CF$12)+(CE288/12*3*$F288*$G288*$I288*$K288*CF$12)</f>
        <v>0</v>
      </c>
      <c r="CG288" s="27"/>
      <c r="CH288" s="27">
        <f t="shared" ref="CH288:CH289" si="2699">(CG288/12*5*$D288*$G288*$H288*$K288*CH$11)+(CG288/12*4*$E288*$G288*$I288*$K288*CH$12)+(CG288/12*3*$F288*$G288*$I288*$K288*CH$12)</f>
        <v>0</v>
      </c>
      <c r="CI288" s="27">
        <v>24</v>
      </c>
      <c r="CJ288" s="27">
        <f t="shared" ref="CJ288:CJ289" si="2700">(CI288/12*5*$D288*$G288*$H288*$K288*CJ$11)+(CI288/12*4*$E288*$G288*$I288*$K288*CJ$12)+(CI288/12*3*$F288*$G288*$I288*$K288*CJ$12)</f>
        <v>338133.59215999994</v>
      </c>
      <c r="CK288" s="27">
        <v>7</v>
      </c>
      <c r="CL288" s="27">
        <f t="shared" ref="CL288:CL289" si="2701">(CK288/12*5*$D288*$G288*$H288*$K288*CL$11)+(CK288/12*4*$E288*$G288*$I288*$K288*CL$12)+(CK288/12*3*$F288*$G288*$I288*$K288*CL$12)</f>
        <v>130144.80931666667</v>
      </c>
      <c r="CM288" s="27">
        <v>80</v>
      </c>
      <c r="CN288" s="27">
        <f t="shared" ref="CN288:CN289" si="2702">(CM288/12*5*$D288*$G288*$H288*$L288*CN$11)+(CM288/12*4*$E288*$G288*$I288*$L288*CN$12)+(CM288/12*3*$F288*$G288*$I288*$L288*CN$12)</f>
        <v>1819026.7194399999</v>
      </c>
      <c r="CO288" s="27">
        <v>42</v>
      </c>
      <c r="CP288" s="27">
        <f t="shared" ref="CP288:CP289" si="2703">(CO288/12*5*$D288*$G288*$H288*$L288*CP$11)+(CO288/12*4*$E288*$G288*$I288*$L288*CP$12)+(CO288/12*3*$F288*$G288*$I288*$L288*CP$12)</f>
        <v>1097870.0547779999</v>
      </c>
      <c r="CQ288" s="32">
        <v>35</v>
      </c>
      <c r="CR288" s="27">
        <f t="shared" ref="CR288:CR289" si="2704">(CQ288/12*5*$D288*$G288*$H288*$K288*CR$11)+(CQ288/12*4*$E288*$G288*$I288*$K288*CR$12)+(CQ288/12*3*$F288*$G288*$I288*$K288*CR$12)</f>
        <v>739013.23883333313</v>
      </c>
      <c r="CS288" s="27">
        <v>19</v>
      </c>
      <c r="CT288" s="27">
        <f t="shared" ref="CT288:CT289" si="2705">(CS288/12*5*$D288*$G288*$H288*$L288*CT$11)+(CS288/12*4*$E288*$G288*$I288*$L288*CT$12)+(CS288/12*3*$F288*$G288*$I288*$L288*CT$12)</f>
        <v>485422.66530799988</v>
      </c>
      <c r="CU288" s="27"/>
      <c r="CV288" s="27">
        <f t="shared" ref="CV288:CV289" si="2706">(CU288/12*5*$D288*$G288*$H288*$L288*CV$11)+(CU288/12*4*$E288*$G288*$I288*$L288*CV$12)+(CU288/12*3*$F288*$G288*$I288*$L288*CV$12)</f>
        <v>0</v>
      </c>
      <c r="CW288" s="27">
        <v>12</v>
      </c>
      <c r="CX288" s="27">
        <f t="shared" ref="CX288:CX289" si="2707">(CW288/12*5*$D288*$G288*$H288*$L288*CX$11)+(CW288/12*4*$E288*$G288*$I288*$L288*CX$12)+(CW288/12*3*$F288*$G288*$I288*$L288*CX$12)</f>
        <v>307151.19464399997</v>
      </c>
      <c r="CY288" s="27">
        <v>18</v>
      </c>
      <c r="CZ288" s="27">
        <f t="shared" ref="CZ288:CZ289" si="2708">(CY288/12*5*$D288*$G288*$H288*$L288*CZ$11)+(CY288/12*4*$E288*$G288*$I288*$L288*CZ$12)+(CY288/12*3*$F288*$G288*$I288*$L288*CZ$12)</f>
        <v>459874.10397599993</v>
      </c>
      <c r="DA288" s="27">
        <v>22</v>
      </c>
      <c r="DB288" s="27">
        <f t="shared" ref="DB288:DB289" si="2709">(DA288/12*5*$D288*$G288*$H288*$L288*DB$11)+(DA288/12*4*$E288*$G288*$I288*$L288*DB$12)+(DA288/12*3*$F288*$G288*$I288*$L288*DB$12)</f>
        <v>563110.523514</v>
      </c>
      <c r="DC288" s="27">
        <v>17</v>
      </c>
      <c r="DD288" s="27">
        <f t="shared" ref="DD288:DD289" si="2710">(DC288/12*5*$D288*$G288*$H288*$K288*DD$11)+(DC288/12*4*$E288*$G288*$I288*$K288*DD$12)+(DC288/12*3*$F288*$G288*$I288*$K288*DD$12)</f>
        <v>358949.28743333329</v>
      </c>
      <c r="DE288" s="27">
        <v>26</v>
      </c>
      <c r="DF288" s="27">
        <f t="shared" ref="DF288:DF289" si="2711">(DE288/12*5*$D288*$G288*$H288*$K288*DF$11)+(DE288/12*4*$E288*$G288*$I288*$K288*DF$12)+(DE288/12*3*$F288*$G288*$I288*$K288*DF$12)</f>
        <v>565335.15250333329</v>
      </c>
      <c r="DG288" s="27">
        <v>10</v>
      </c>
      <c r="DH288" s="27">
        <f t="shared" ref="DH288:DH289" si="2712">(DG288/12*5*$D288*$G288*$H288*$L288*DH$11)+(DG288/12*4*$E288*$G288*$I288*$L288*DH$12)+(DG288/12*3*$F288*$G288*$I288*$L288*DH$12)</f>
        <v>283283.2905</v>
      </c>
      <c r="DI288" s="27">
        <v>11</v>
      </c>
      <c r="DJ288" s="27">
        <f t="shared" ref="DJ288:DJ289" si="2713">(DI288/12*5*$D288*$G288*$H288*$L288*DJ$11)+(DI288/12*4*$E288*$G288*$I288*$L288*DJ$12)+(DI288/12*3*$F288*$G288*$I288*$L288*DJ$12)</f>
        <v>302232.05166</v>
      </c>
      <c r="DK288" s="27"/>
      <c r="DL288" s="27">
        <f t="shared" ref="DL288:DL289" si="2714">(DK288/12*5*$D288*$G288*$H288*$M288*DL$11)+(DK288/12*4*$E288*$G288*$I288*$M288*DL$12)+(DK288/12*3*$F288*$G288*$I288*$M288*DL$12)</f>
        <v>0</v>
      </c>
      <c r="DM288" s="27">
        <v>20</v>
      </c>
      <c r="DN288" s="27">
        <f t="shared" si="2660"/>
        <v>812892.7497416666</v>
      </c>
      <c r="DO288" s="27"/>
      <c r="DP288" s="27">
        <f t="shared" si="2547"/>
        <v>0</v>
      </c>
      <c r="DQ288" s="27">
        <f t="shared" si="2661"/>
        <v>1509</v>
      </c>
      <c r="DR288" s="27">
        <f t="shared" si="2661"/>
        <v>32626181.702307995</v>
      </c>
      <c r="DS288" s="38">
        <f t="shared" si="2662"/>
        <v>1509</v>
      </c>
      <c r="DT288" s="67">
        <f t="shared" si="2548"/>
        <v>1</v>
      </c>
    </row>
    <row r="289" spans="1:124" ht="30" customHeight="1" x14ac:dyDescent="0.25">
      <c r="A289" s="77"/>
      <c r="B289" s="35">
        <v>245</v>
      </c>
      <c r="C289" s="23" t="s">
        <v>414</v>
      </c>
      <c r="D289" s="79">
        <f t="shared" si="2550"/>
        <v>19063</v>
      </c>
      <c r="E289" s="80">
        <v>18530</v>
      </c>
      <c r="F289" s="80">
        <v>18715</v>
      </c>
      <c r="G289" s="36">
        <v>1.38</v>
      </c>
      <c r="H289" s="25">
        <v>1</v>
      </c>
      <c r="I289" s="25">
        <v>1</v>
      </c>
      <c r="J289" s="26"/>
      <c r="K289" s="24">
        <v>1.4</v>
      </c>
      <c r="L289" s="24">
        <v>1.68</v>
      </c>
      <c r="M289" s="24">
        <v>2.23</v>
      </c>
      <c r="N289" s="24">
        <v>2.57</v>
      </c>
      <c r="O289" s="27">
        <v>14</v>
      </c>
      <c r="P289" s="27">
        <f t="shared" si="2665"/>
        <v>539967.45109999995</v>
      </c>
      <c r="Q289" s="27">
        <v>0</v>
      </c>
      <c r="R289" s="27">
        <f t="shared" si="2666"/>
        <v>0</v>
      </c>
      <c r="S289" s="27">
        <v>0</v>
      </c>
      <c r="T289" s="27">
        <f t="shared" si="2667"/>
        <v>0</v>
      </c>
      <c r="U289" s="27"/>
      <c r="V289" s="27">
        <f t="shared" si="2668"/>
        <v>0</v>
      </c>
      <c r="W289" s="27">
        <v>0</v>
      </c>
      <c r="X289" s="27">
        <f t="shared" si="2669"/>
        <v>0</v>
      </c>
      <c r="Y289" s="27">
        <v>0</v>
      </c>
      <c r="Z289" s="27">
        <f t="shared" si="2670"/>
        <v>0</v>
      </c>
      <c r="AA289" s="27">
        <v>0</v>
      </c>
      <c r="AB289" s="27">
        <f t="shared" si="2671"/>
        <v>0</v>
      </c>
      <c r="AC289" s="27">
        <v>0</v>
      </c>
      <c r="AD289" s="27">
        <f t="shared" si="2672"/>
        <v>0</v>
      </c>
      <c r="AE289" s="27">
        <v>0</v>
      </c>
      <c r="AF289" s="27">
        <f t="shared" si="2673"/>
        <v>0</v>
      </c>
      <c r="AG289" s="27">
        <v>5</v>
      </c>
      <c r="AH289" s="27">
        <f t="shared" si="2674"/>
        <v>192845.51824999999</v>
      </c>
      <c r="AI289" s="27"/>
      <c r="AJ289" s="27">
        <f t="shared" si="2675"/>
        <v>0</v>
      </c>
      <c r="AK289" s="27"/>
      <c r="AL289" s="27">
        <f t="shared" si="2676"/>
        <v>0</v>
      </c>
      <c r="AM289" s="44">
        <v>5</v>
      </c>
      <c r="AN289" s="27">
        <f t="shared" si="2677"/>
        <v>191694.58962499999</v>
      </c>
      <c r="AO289" s="31">
        <v>0</v>
      </c>
      <c r="AP289" s="27">
        <f t="shared" si="2678"/>
        <v>0</v>
      </c>
      <c r="AQ289" s="27">
        <v>0</v>
      </c>
      <c r="AR289" s="27">
        <f t="shared" si="2679"/>
        <v>0</v>
      </c>
      <c r="AS289" s="27">
        <v>19</v>
      </c>
      <c r="AT289" s="27">
        <f t="shared" si="2680"/>
        <v>847046.13016799989</v>
      </c>
      <c r="AU289" s="27"/>
      <c r="AV289" s="27">
        <f t="shared" si="2681"/>
        <v>0</v>
      </c>
      <c r="AW289" s="27"/>
      <c r="AX289" s="27">
        <f t="shared" si="2682"/>
        <v>0</v>
      </c>
      <c r="AY289" s="27"/>
      <c r="AZ289" s="27">
        <f t="shared" si="2683"/>
        <v>0</v>
      </c>
      <c r="BA289" s="27"/>
      <c r="BB289" s="27">
        <f t="shared" si="2684"/>
        <v>0</v>
      </c>
      <c r="BC289" s="27">
        <v>0</v>
      </c>
      <c r="BD289" s="27">
        <f t="shared" si="2685"/>
        <v>0</v>
      </c>
      <c r="BE289" s="27">
        <v>0</v>
      </c>
      <c r="BF289" s="27">
        <f t="shared" si="2686"/>
        <v>0</v>
      </c>
      <c r="BG289" s="27">
        <v>0</v>
      </c>
      <c r="BH289" s="27">
        <f t="shared" si="2687"/>
        <v>0</v>
      </c>
      <c r="BI289" s="27">
        <v>0</v>
      </c>
      <c r="BJ289" s="27">
        <f t="shared" si="2688"/>
        <v>0</v>
      </c>
      <c r="BK289" s="27">
        <v>0</v>
      </c>
      <c r="BL289" s="27">
        <f t="shared" si="2689"/>
        <v>0</v>
      </c>
      <c r="BM289" s="27"/>
      <c r="BN289" s="27">
        <f t="shared" ref="BN289" si="2715">(BM289/12*5*$D289*$G289*$H289*$K289*BN$11)+(BM289/12*4*$E289*$G289*$I289*$K289*BN$12)+(BM289/12*3*$F289*$G289*$I289*$K289*BN$12)</f>
        <v>0</v>
      </c>
      <c r="BO289" s="37">
        <v>0</v>
      </c>
      <c r="BP289" s="27">
        <f t="shared" si="2690"/>
        <v>0</v>
      </c>
      <c r="BQ289" s="27">
        <v>0</v>
      </c>
      <c r="BR289" s="27">
        <f t="shared" si="2691"/>
        <v>0</v>
      </c>
      <c r="BS289" s="27">
        <v>0</v>
      </c>
      <c r="BT289" s="27">
        <f t="shared" si="2692"/>
        <v>0</v>
      </c>
      <c r="BU289" s="27">
        <v>0</v>
      </c>
      <c r="BV289" s="27">
        <f t="shared" si="2693"/>
        <v>0</v>
      </c>
      <c r="BW289" s="27">
        <v>0</v>
      </c>
      <c r="BX289" s="27">
        <f t="shared" si="2694"/>
        <v>0</v>
      </c>
      <c r="BY289" s="27"/>
      <c r="BZ289" s="27">
        <f t="shared" si="2695"/>
        <v>0</v>
      </c>
      <c r="CA289" s="27">
        <v>0</v>
      </c>
      <c r="CB289" s="27">
        <f t="shared" si="2696"/>
        <v>0</v>
      </c>
      <c r="CC289" s="27"/>
      <c r="CD289" s="27">
        <f t="shared" si="2697"/>
        <v>0</v>
      </c>
      <c r="CE289" s="27">
        <v>0</v>
      </c>
      <c r="CF289" s="27">
        <f t="shared" si="2698"/>
        <v>0</v>
      </c>
      <c r="CG289" s="27"/>
      <c r="CH289" s="27">
        <f t="shared" si="2699"/>
        <v>0</v>
      </c>
      <c r="CI289" s="27"/>
      <c r="CJ289" s="27">
        <f t="shared" si="2700"/>
        <v>0</v>
      </c>
      <c r="CK289" s="27"/>
      <c r="CL289" s="27">
        <f t="shared" si="2701"/>
        <v>0</v>
      </c>
      <c r="CM289" s="27"/>
      <c r="CN289" s="27">
        <f t="shared" si="2702"/>
        <v>0</v>
      </c>
      <c r="CO289" s="27"/>
      <c r="CP289" s="27">
        <f t="shared" si="2703"/>
        <v>0</v>
      </c>
      <c r="CQ289" s="32"/>
      <c r="CR289" s="27">
        <f t="shared" si="2704"/>
        <v>0</v>
      </c>
      <c r="CS289" s="27"/>
      <c r="CT289" s="27">
        <f t="shared" si="2705"/>
        <v>0</v>
      </c>
      <c r="CU289" s="27"/>
      <c r="CV289" s="27">
        <f t="shared" si="2706"/>
        <v>0</v>
      </c>
      <c r="CW289" s="27"/>
      <c r="CX289" s="27">
        <f t="shared" si="2707"/>
        <v>0</v>
      </c>
      <c r="CY289" s="27"/>
      <c r="CZ289" s="27">
        <f t="shared" si="2708"/>
        <v>0</v>
      </c>
      <c r="DA289" s="27"/>
      <c r="DB289" s="27">
        <f t="shared" si="2709"/>
        <v>0</v>
      </c>
      <c r="DC289" s="27"/>
      <c r="DD289" s="27">
        <f t="shared" si="2710"/>
        <v>0</v>
      </c>
      <c r="DE289" s="27"/>
      <c r="DF289" s="27">
        <f t="shared" si="2711"/>
        <v>0</v>
      </c>
      <c r="DG289" s="27"/>
      <c r="DH289" s="27">
        <f t="shared" si="2712"/>
        <v>0</v>
      </c>
      <c r="DI289" s="27"/>
      <c r="DJ289" s="27">
        <f t="shared" si="2713"/>
        <v>0</v>
      </c>
      <c r="DK289" s="27"/>
      <c r="DL289" s="27">
        <f t="shared" si="2714"/>
        <v>0</v>
      </c>
      <c r="DM289" s="27"/>
      <c r="DN289" s="27">
        <f t="shared" si="2660"/>
        <v>0</v>
      </c>
      <c r="DO289" s="27"/>
      <c r="DP289" s="27">
        <f t="shared" si="2547"/>
        <v>0</v>
      </c>
      <c r="DQ289" s="27">
        <f t="shared" si="2661"/>
        <v>43</v>
      </c>
      <c r="DR289" s="27">
        <f t="shared" si="2661"/>
        <v>1771553.6891429997</v>
      </c>
      <c r="DS289" s="38">
        <f t="shared" si="2662"/>
        <v>43</v>
      </c>
      <c r="DT289" s="67">
        <f t="shared" si="2548"/>
        <v>1</v>
      </c>
    </row>
    <row r="290" spans="1:124" ht="30" customHeight="1" x14ac:dyDescent="0.25">
      <c r="A290" s="77">
        <v>1</v>
      </c>
      <c r="B290" s="35">
        <v>246</v>
      </c>
      <c r="C290" s="23" t="s">
        <v>415</v>
      </c>
      <c r="D290" s="79">
        <f t="shared" si="2550"/>
        <v>19063</v>
      </c>
      <c r="E290" s="80">
        <v>18530</v>
      </c>
      <c r="F290" s="80">
        <v>18715</v>
      </c>
      <c r="G290" s="36">
        <v>2.41</v>
      </c>
      <c r="H290" s="25">
        <v>1</v>
      </c>
      <c r="I290" s="57">
        <v>0.75</v>
      </c>
      <c r="J290" s="57"/>
      <c r="K290" s="24">
        <v>1.4</v>
      </c>
      <c r="L290" s="24">
        <v>1.68</v>
      </c>
      <c r="M290" s="24">
        <v>2.23</v>
      </c>
      <c r="N290" s="24">
        <v>2.57</v>
      </c>
      <c r="O290" s="27">
        <v>6</v>
      </c>
      <c r="P290" s="27">
        <f>(O290/12*5*$D290*$G290*$H290*$K290*P$11)+(O290/12*4*$E290*$G290*$I290*$K290)+(O290/12*3*$F290*$G290*$I290*$K290)</f>
        <v>327222.16030000005</v>
      </c>
      <c r="Q290" s="27">
        <v>216</v>
      </c>
      <c r="R290" s="27">
        <f>(Q290/12*5*$D290*$G290*$H290*$K290*R$11)+(Q290/12*4*$E290*$G290*$I290*$K290)+(Q290/12*3*$F290*$G290*$I290*$K290)</f>
        <v>11779997.7708</v>
      </c>
      <c r="S290" s="27">
        <v>0</v>
      </c>
      <c r="T290" s="27">
        <f>(S290/12*5*$D290*$G290*$H290*$K290*T$11)+(S290/12*4*$E290*$G290*$I290*$K290)+(S290/12*3*$F290*$G290*$I290*$K290)</f>
        <v>0</v>
      </c>
      <c r="U290" s="27"/>
      <c r="V290" s="27">
        <f>(U290/12*5*$D290*$G290*$H290*$K290*V$11)+(U290/12*4*$E290*$G290*$I290*$K290)+(U290/12*3*$F290*$G290*$I290*$K290)</f>
        <v>0</v>
      </c>
      <c r="W290" s="27">
        <v>3</v>
      </c>
      <c r="X290" s="27">
        <f>(W290/12*5*$D290*$G290*$H290*$K290*X$11)+(W290/12*4*$E290*$G290*$I290*$K290)+(W290/12*3*$F290*$G290*$I290*$K290)</f>
        <v>164977.84959250002</v>
      </c>
      <c r="Y290" s="27">
        <v>2</v>
      </c>
      <c r="Z290" s="27">
        <f>(Y290/12*5*$D290*$G290*$H290*$K290*Z$11)+(Y290/12*4*$E290*$G290*$I290*$K290)+(Y290/12*3*$F290*$G290*$I290*$K290)</f>
        <v>109074.05343333332</v>
      </c>
      <c r="AA290" s="27">
        <v>0</v>
      </c>
      <c r="AB290" s="27">
        <f>(AA290/12*5*$D290*$G290*$H290*$K290*AB$11)+(AA290/12*4*$E290*$G290*$I290*$K290)+(AA290/12*3*$F290*$G290*$I290*$K290)</f>
        <v>0</v>
      </c>
      <c r="AC290" s="27">
        <v>0</v>
      </c>
      <c r="AD290" s="27">
        <f>(AC290/12*5*$D290*$G290*$H290*$K290*AD$11)+(AC290/12*4*$E290*$G290*$I290*$K290)+(AC290/12*3*$F290*$G290*$I290*$K290)</f>
        <v>0</v>
      </c>
      <c r="AE290" s="27">
        <v>0</v>
      </c>
      <c r="AF290" s="27">
        <f>(AE290/12*5*$D290*$G290*$H290*$K290*AF$11)+(AE290/12*4*$E290*$G290*$I290*$K290)+(AE290/12*3*$F290*$G290*$I290*$K290)</f>
        <v>0</v>
      </c>
      <c r="AG290" s="27">
        <v>85</v>
      </c>
      <c r="AH290" s="27">
        <f>(AG290/12*5*$D290*$G290*$H290*$K290*AH$11)+(AG290/12*4*$E290*$G290*$I290*$K290)+(AG290/12*3*$F290*$G290*$I290*$K290)</f>
        <v>4635647.2709166668</v>
      </c>
      <c r="AI290" s="27">
        <v>0</v>
      </c>
      <c r="AJ290" s="27">
        <f>(AI290/12*5*$D290*$G290*$H290*$K290*AJ$11)+(AI290/12*4*$E290*$G290*$I290*$K290)+(AI290/12*3*$F290*$G290*$I290*$K290)</f>
        <v>0</v>
      </c>
      <c r="AK290" s="27"/>
      <c r="AL290" s="27">
        <f>(AK290/12*5*$D290*$G290*$H290*$K290*AL$11)+(AK290/12*4*$E290*$G290*$I290*$K290)+(AK290/12*3*$F290*$G290*$I290*$K290)</f>
        <v>0</v>
      </c>
      <c r="AM290" s="30">
        <v>3</v>
      </c>
      <c r="AN290" s="27">
        <f>(AM290/12*5*$D290*$G290*$H290*$K290*AN$11)+(AM290/12*4*$E290*$G290*$I290*$K290)+(AM290/12*3*$F290*$G290*$I290*$K290)</f>
        <v>162405.1071125</v>
      </c>
      <c r="AO290" s="31">
        <v>3</v>
      </c>
      <c r="AP290" s="27">
        <f>(AO290/12*5*$D290*$G290*$H290*$L290*AP$11)+(AO290/12*4*$E290*$G290*$I290*$L290)+(AO290/12*3*$F290*$G290*$I290*$L290)</f>
        <v>196912.16323800001</v>
      </c>
      <c r="AQ290" s="27">
        <v>0</v>
      </c>
      <c r="AR290" s="27">
        <f>(AQ290/12*5*$D290*$G290*$H290*$L290*AR$11)+(AQ290/12*4*$E290*$G290*$I290*$L290)+(AQ290/12*3*$F290*$G290*$I290*$L290)</f>
        <v>0</v>
      </c>
      <c r="AS290" s="27">
        <v>21</v>
      </c>
      <c r="AT290" s="27">
        <f>(AS290/12*5*$D290*$G290*$H290*$L290*AT$11)+(AS290/12*4*$E290*$G290*$I290*$L290)+(AS290/12*3*$F290*$G290*$I290*$L290)</f>
        <v>1378385.1426659999</v>
      </c>
      <c r="AU290" s="27">
        <v>3</v>
      </c>
      <c r="AV290" s="27">
        <f>(AU290/12*5*$D290*$G290*$H290*$L290*AV$11)+(AU290/12*4*$E290*$G290*$I290*$L290)+(AU290/12*3*$F290*$G290*$I290*$L290)</f>
        <v>194886.12853500003</v>
      </c>
      <c r="AW290" s="27"/>
      <c r="AX290" s="27">
        <f>(AW290/12*5*$D290*$G290*$H290*$K290*AX$11)+(AW290/12*4*$E290*$G290*$I290*$K290)+(AW290/12*3*$F290*$G290*$I290*$K290)</f>
        <v>0</v>
      </c>
      <c r="AY290" s="27"/>
      <c r="AZ290" s="27">
        <f>(AY290/12*5*$D290*$G290*$H290*$K290*AZ$11)+(AY290/12*4*$E290*$G290*$I290*$K290)+(AY290/12*3*$F290*$G290*$I290*$K290)</f>
        <v>0</v>
      </c>
      <c r="BA290" s="27"/>
      <c r="BB290" s="27">
        <f>(BA290/12*5*$D290*$G290*$H290*$L290*BB$11)+(BA290/12*4*$E290*$G290*$I290*$L290)+(BA290/12*3*$F290*$G290*$I290*$L290)</f>
        <v>0</v>
      </c>
      <c r="BC290" s="27">
        <v>0</v>
      </c>
      <c r="BD290" s="27">
        <f>(BC290/12*5*$D290*$G290*$H290*$K290*BD$11)+(BC290/12*4*$E290*$G290*$I290*$K290)+(BC290/12*3*$F290*$G290*$I290*$K290)</f>
        <v>0</v>
      </c>
      <c r="BE290" s="27">
        <v>0</v>
      </c>
      <c r="BF290" s="27">
        <f>(BE290/12*5*$D290*$G290*$H290*$K290*BF$11)+(BE290/12*4*$E290*$G290*$I290*$K290)+(BE290/12*3*$F290*$G290*$I290*$K290)</f>
        <v>0</v>
      </c>
      <c r="BG290" s="27">
        <v>0</v>
      </c>
      <c r="BH290" s="27">
        <f>(BG290/12*5*$D290*$G290*$H290*$K290*BH$11)+(BG290/12*4*$E290*$G290*$I290*$K290)+(BG290/12*3*$F290*$G290*$I290*$K290)</f>
        <v>0</v>
      </c>
      <c r="BI290" s="27">
        <v>0</v>
      </c>
      <c r="BJ290" s="27">
        <f>(BI290/12*5*$D290*$G290*$H290*$L290*BJ$11)+(BI290/12*4*$E290*$G290*$I290*$L290)+(BI290/12*3*$F290*$G290*$I290*$L290)</f>
        <v>0</v>
      </c>
      <c r="BK290" s="27">
        <v>0</v>
      </c>
      <c r="BL290" s="27">
        <f>(BK290/12*5*$D290*$G290*$H290*$K290*BL$11)+(BK290/12*4*$E290*$G290*$I290*$K290)+(BK290/12*3*$F290*$G290*$I290*$K290)</f>
        <v>0</v>
      </c>
      <c r="BM290" s="27"/>
      <c r="BN290" s="27">
        <f>(BM290/12*5*$D290*$G290*$H290*$K290*BN$11)+(BM290/12*4*$E290*$G290*$I290*$K290)+(BM290/12*3*$F290*$G290*$I290*$K290)</f>
        <v>0</v>
      </c>
      <c r="BO290" s="37"/>
      <c r="BP290" s="27">
        <f>(BO290/12*5*$D290*$G290*$H290*$L290*BP$11)+(BO290/12*4*$E290*$G290*$I290*$L290)+(BO290/12*3*$F290*$G290*$I290*$L290)</f>
        <v>0</v>
      </c>
      <c r="BQ290" s="27">
        <v>0</v>
      </c>
      <c r="BR290" s="27">
        <f>(BQ290/12*5*$D290*$G290*$H290*$L290*BR$11)+(BQ290/12*4*$E290*$G290*$I290*$L290)+(BQ290/12*3*$F290*$G290*$I290*$L290)</f>
        <v>0</v>
      </c>
      <c r="BS290" s="27">
        <v>0</v>
      </c>
      <c r="BT290" s="27">
        <f>(BS290/12*5*$D290*$G290*$H290*$K290*BT$11)+(BS290/12*4*$E290*$G290*$I290*$K290)+(BS290/12*3*$F290*$G290*$I290*$K290)</f>
        <v>0</v>
      </c>
      <c r="BU290" s="27">
        <v>0</v>
      </c>
      <c r="BV290" s="27">
        <f>(BU290/12*5*$D290*$G290*$H290*$K290*BV$11)+(BU290/12*4*$E290*$G290*$I290*$K290)+(BU290/12*3*$F290*$G290*$I290*$K290)</f>
        <v>0</v>
      </c>
      <c r="BW290" s="27">
        <v>0</v>
      </c>
      <c r="BX290" s="27">
        <f>(BW290/12*5*$D290*$G290*$H290*$L290*BX$11)+(BW290/12*4*$E290*$G290*$I290*$L290)+(BW290/12*3*$F290*$G290*$I290*$L290)</f>
        <v>0</v>
      </c>
      <c r="BY290" s="27"/>
      <c r="BZ290" s="27">
        <f>(BY290/12*5*$D290*$G290*$H290*$L290*BZ$11)+(BY290/12*4*$E290*$G290*$I290*$L290)+(BY290/12*3*$F290*$G290*$I290*$L290)</f>
        <v>0</v>
      </c>
      <c r="CA290" s="27">
        <v>0</v>
      </c>
      <c r="CB290" s="27">
        <f>(CA290/12*5*$D290*$G290*$H290*$K290*CB$11)+(CA290/12*4*$E290*$G290*$I290*$K290)+(CA290/12*3*$F290*$G290*$I290*$K290)</f>
        <v>0</v>
      </c>
      <c r="CC290" s="27"/>
      <c r="CD290" s="27">
        <f>(CC290/12*5*$D290*$G290*$H290*$L290*CD$11)+(CC290/12*4*$E290*$G290*$I290*$L290)+(CC290/12*3*$F290*$G290*$I290*$L290)</f>
        <v>0</v>
      </c>
      <c r="CE290" s="27">
        <v>0</v>
      </c>
      <c r="CF290" s="27">
        <f>(CE290/12*5*$D290*$G290*$H290*$K290*CF$11)+(CE290/12*4*$E290*$G290*$I290*$K290)+(CE290/12*3*$F290*$G290*$I290*$K290)</f>
        <v>0</v>
      </c>
      <c r="CG290" s="27"/>
      <c r="CH290" s="27">
        <f>(CG290/12*5*$D290*$G290*$H290*$K290*CH$11)+(CG290/12*4*$E290*$G290*$I290*$K290)+(CG290/12*3*$F290*$G290*$I290*$K290)</f>
        <v>0</v>
      </c>
      <c r="CI290" s="27"/>
      <c r="CJ290" s="27">
        <f>(CI290/12*5*$D290*$G290*$H290*$K290*CJ$11)+(CI290/12*4*$E290*$G290*$I290*$K290)+(CI290/12*3*$F290*$G290*$I290*$K290)</f>
        <v>0</v>
      </c>
      <c r="CK290" s="27"/>
      <c r="CL290" s="27">
        <f>(CK290/12*5*$D290*$G290*$H290*$K290*CL$11)+(CK290/12*4*$E290*$G290*$I290*$K290)+(CK290/12*3*$F290*$G290*$I290*$K290)</f>
        <v>0</v>
      </c>
      <c r="CM290" s="27"/>
      <c r="CN290" s="27">
        <f>(CM290/12*5*$D290*$G290*$H290*$L290*CN$11)+(CM290/12*4*$E290*$G290*$I290*$L290)+(CM290/12*3*$F290*$G290*$I290*$L290)</f>
        <v>0</v>
      </c>
      <c r="CO290" s="27"/>
      <c r="CP290" s="27">
        <f>(CO290/12*5*$D290*$G290*$H290*$L290*CP$11)+(CO290/12*4*$E290*$G290*$I290*$L290)+(CO290/12*3*$F290*$G290*$I290*$L290)</f>
        <v>0</v>
      </c>
      <c r="CQ290" s="32"/>
      <c r="CR290" s="27">
        <f>(CQ290/12*5*$D290*$G290*$H290*$K290*CR$11)+(CQ290/12*4*$E290*$G290*$I290*$K290)+(CQ290/12*3*$F290*$G290*$I290*$K290)</f>
        <v>0</v>
      </c>
      <c r="CS290" s="27"/>
      <c r="CT290" s="27">
        <f>(CS290/12*5*$D290*$G290*$H290*$L290*CT$11)+(CS290/12*4*$E290*$G290*$I290*$L290)+(CS290/12*3*$F290*$G290*$I290*$L290)</f>
        <v>0</v>
      </c>
      <c r="CU290" s="27"/>
      <c r="CV290" s="27">
        <f>(CU290/12*5*$D290*$G290*$H290*$L290*CV$11)+(CU290/12*4*$E290*$G290*$I290*$L290)+(CU290/12*3*$F290*$G290*$I290*$L290)</f>
        <v>0</v>
      </c>
      <c r="CW290" s="27">
        <v>1</v>
      </c>
      <c r="CX290" s="27">
        <f>(CW290/12*5*$D290*$G290*$H290*$L290*CX$11)+(CW290/12*4*$E290*$G290*$I290*$L290)+(CW290/12*3*$F290*$G290*$I290*$L290)</f>
        <v>68949.793688999998</v>
      </c>
      <c r="CY290" s="27"/>
      <c r="CZ290" s="27">
        <f>(CY290/12*5*$D290*$G290*$H290*$L290*CZ$11)+(CY290/12*4*$E290*$G290*$I290*$L290)+(CY290/12*3*$F290*$G290*$I290*$L290)</f>
        <v>0</v>
      </c>
      <c r="DA290" s="27"/>
      <c r="DB290" s="27">
        <f>(DA290/12*5*$D290*$G290*$H290*$L290*DB$11)+(DA290/12*4*$E290*$G290*$I290*$L290)+(DA290/12*3*$F290*$G290*$I290*$L290)</f>
        <v>0</v>
      </c>
      <c r="DC290" s="27"/>
      <c r="DD290" s="27">
        <f>(DC290/12*5*$D290*$G290*$H290*$K290*DD$11)+(DC290/12*4*$E290*$G290*$I290*$K290)+(DC290/12*3*$F290*$G290*$I290*$K290)</f>
        <v>0</v>
      </c>
      <c r="DE290" s="27"/>
      <c r="DF290" s="27">
        <f>(DE290/12*5*$D290*$G290*$H290*$K290*DF$11)+(DE290/12*4*$E290*$G290*$I290*$K290)+(DE290/12*3*$F290*$G290*$I290*$K290)</f>
        <v>0</v>
      </c>
      <c r="DG290" s="27">
        <v>2</v>
      </c>
      <c r="DH290" s="27">
        <f>(DG290/12*5*$D290*$G290*$H290*$L290*DH$11)+(DG290/12*4*$E290*$G290*$I290*$L290)+(DG290/12*3*$F290*$G290*$I290*$L290)</f>
        <v>152757.1752</v>
      </c>
      <c r="DI290" s="27"/>
      <c r="DJ290" s="27">
        <f>(DI290/12*5*$D290*$G290*$H290*$L290*DJ$11)+(DI290/12*4*$E290*$G290*$I290*$L290)+(DI290/12*3*$F290*$G290*$I290*$L290)</f>
        <v>0</v>
      </c>
      <c r="DK290" s="27"/>
      <c r="DL290" s="27">
        <f>(DK290/12*5*$D290*$G290*$H290*$M290*DL$11)+(DK290/12*4*$E290*$G290*$I290*$M290)+(DK290/12*3*$F290*$G290*$I290*$M290)</f>
        <v>0</v>
      </c>
      <c r="DM290" s="27"/>
      <c r="DN290" s="27">
        <f>(DM290/12*5*$D290*$G290*$H290*$N290*DN$11)+(DM290/12*4*$E290*$G290*$I290*$N290)+(DM290/12*3*$F290*$G290*$I290*$N290)</f>
        <v>0</v>
      </c>
      <c r="DO290" s="27"/>
      <c r="DP290" s="27">
        <f t="shared" si="2547"/>
        <v>0</v>
      </c>
      <c r="DQ290" s="27">
        <f t="shared" si="2661"/>
        <v>345</v>
      </c>
      <c r="DR290" s="27">
        <f t="shared" si="2661"/>
        <v>19171214.615483001</v>
      </c>
      <c r="DS290" s="38">
        <f t="shared" si="2662"/>
        <v>259</v>
      </c>
      <c r="DT290" s="67">
        <f t="shared" si="2548"/>
        <v>0.75072463768115938</v>
      </c>
    </row>
    <row r="291" spans="1:124" ht="30" customHeight="1" x14ac:dyDescent="0.25">
      <c r="A291" s="77"/>
      <c r="B291" s="35">
        <v>247</v>
      </c>
      <c r="C291" s="23" t="s">
        <v>416</v>
      </c>
      <c r="D291" s="79">
        <f t="shared" si="2550"/>
        <v>19063</v>
      </c>
      <c r="E291" s="80">
        <v>18530</v>
      </c>
      <c r="F291" s="80">
        <v>18715</v>
      </c>
      <c r="G291" s="36">
        <v>1.43</v>
      </c>
      <c r="H291" s="25">
        <v>1</v>
      </c>
      <c r="I291" s="25">
        <v>1</v>
      </c>
      <c r="J291" s="26"/>
      <c r="K291" s="24">
        <v>1.4</v>
      </c>
      <c r="L291" s="24">
        <v>1.68</v>
      </c>
      <c r="M291" s="24">
        <v>2.23</v>
      </c>
      <c r="N291" s="24">
        <v>2.57</v>
      </c>
      <c r="O291" s="27">
        <v>13</v>
      </c>
      <c r="P291" s="27">
        <f t="shared" ref="P291:P296" si="2716">(O291/12*5*$D291*$G291*$H291*$K291*P$11)+(O291/12*4*$E291*$G291*$I291*$K291*P$12)+(O291/12*3*$F291*$G291*$I291*$K291*P$12)</f>
        <v>519564.95424166659</v>
      </c>
      <c r="Q291" s="27">
        <v>0</v>
      </c>
      <c r="R291" s="27">
        <f t="shared" ref="R291:R296" si="2717">(Q291/12*5*$D291*$G291*$H291*$K291*R$11)+(Q291/12*4*$E291*$G291*$I291*$K291*R$12)+(Q291/12*3*$F291*$G291*$I291*$K291*R$12)</f>
        <v>0</v>
      </c>
      <c r="S291" s="27">
        <v>0</v>
      </c>
      <c r="T291" s="27">
        <f t="shared" ref="T291:T296" si="2718">(S291/12*5*$D291*$G291*$H291*$K291*T$11)+(S291/12*4*$E291*$G291*$I291*$K291*T$12)+(S291/12*3*$F291*$G291*$I291*$K291*T$12)</f>
        <v>0</v>
      </c>
      <c r="U291" s="27"/>
      <c r="V291" s="27">
        <f t="shared" ref="V291:V296" si="2719">(U291/12*5*$D291*$G291*$H291*$K291*V$11)+(U291/12*4*$E291*$G291*$I291*$K291*V$12)+(U291/12*3*$F291*$G291*$I291*$K291*V$12)</f>
        <v>0</v>
      </c>
      <c r="W291" s="27">
        <v>60</v>
      </c>
      <c r="X291" s="27">
        <f t="shared" ref="X291:X296" si="2720">(W291/12*5*$D291*$G291*$H291*$K291*X$11)+(W291/12*4*$E291*$G291*$I291*$K291*X$12)+(W291/12*3*$F291*$G291*$I291*$K291*X$12)</f>
        <v>2414211.8500499995</v>
      </c>
      <c r="Y291" s="27">
        <v>0</v>
      </c>
      <c r="Z291" s="27">
        <f t="shared" ref="Z291:Z296" si="2721">(Y291/12*5*$D291*$G291*$H291*$K291*Z$11)+(Y291/12*4*$E291*$G291*$I291*$K291*Z$12)+(Y291/12*3*$F291*$G291*$I291*$K291*Z$12)</f>
        <v>0</v>
      </c>
      <c r="AA291" s="27">
        <v>0</v>
      </c>
      <c r="AB291" s="27">
        <f t="shared" ref="AB291:AB296" si="2722">(AA291/12*5*$D291*$G291*$H291*$K291*AB$11)+(AA291/12*4*$E291*$G291*$I291*$K291*AB$12)+(AA291/12*3*$F291*$G291*$I291*$K291*AB$12)</f>
        <v>0</v>
      </c>
      <c r="AC291" s="27">
        <v>0</v>
      </c>
      <c r="AD291" s="27">
        <f t="shared" ref="AD291:AD296" si="2723">(AC291/12*5*$D291*$G291*$H291*$K291*AD$11)+(AC291/12*4*$E291*$G291*$I291*$K291*AD$12)+(AC291/12*3*$F291*$G291*$I291*$K291*AD$12)</f>
        <v>0</v>
      </c>
      <c r="AE291" s="27">
        <v>0</v>
      </c>
      <c r="AF291" s="27">
        <f t="shared" ref="AF291:AF296" si="2724">(AE291/12*5*$D291*$G291*$H291*$K291*AF$11)+(AE291/12*4*$E291*$G291*$I291*$K291*AF$12)+(AE291/12*3*$F291*$G291*$I291*$K291*AF$12)</f>
        <v>0</v>
      </c>
      <c r="AG291" s="27">
        <v>13</v>
      </c>
      <c r="AH291" s="27">
        <f t="shared" ref="AH291:AH296" si="2725">(AG291/12*5*$D291*$G291*$H291*$K291*AH$11)+(AG291/12*4*$E291*$G291*$I291*$K291*AH$12)+(AG291/12*3*$F291*$G291*$I291*$K291*AH$12)</f>
        <v>519564.95424166659</v>
      </c>
      <c r="AI291" s="27">
        <v>0</v>
      </c>
      <c r="AJ291" s="27">
        <f t="shared" ref="AJ291:AJ296" si="2726">(AI291/12*5*$D291*$G291*$H291*$K291*AJ$11)+(AI291/12*4*$E291*$G291*$I291*$K291*AJ$12)+(AI291/12*3*$F291*$G291*$I291*$K291*AJ$12)</f>
        <v>0</v>
      </c>
      <c r="AK291" s="27"/>
      <c r="AL291" s="27">
        <f t="shared" ref="AL291:AL296" si="2727">(AK291/12*5*$D291*$G291*$H291*$K291*AL$11)+(AK291/12*4*$E291*$G291*$I291*$K291*AL$12)+(AK291/12*3*$F291*$G291*$I291*$K291*AL$12)</f>
        <v>0</v>
      </c>
      <c r="AM291" s="30">
        <v>0</v>
      </c>
      <c r="AN291" s="27">
        <f t="shared" ref="AN291:AN296" si="2728">(AM291/12*5*$D291*$G291*$H291*$K291*AN$11)+(AM291/12*4*$E291*$G291*$I291*$K291*AN$12)+(AM291/12*3*$F291*$G291*$I291*$K291*AN$12)</f>
        <v>0</v>
      </c>
      <c r="AO291" s="31">
        <v>0</v>
      </c>
      <c r="AP291" s="27">
        <f t="shared" ref="AP291:AP296" si="2729">(AO291/12*5*$D291*$G291*$H291*$L291*AP$11)+(AO291/12*4*$E291*$G291*$I291*$L291*AP$12)+(AO291/12*3*$F291*$G291*$I291*$L291*AP$12)</f>
        <v>0</v>
      </c>
      <c r="AQ291" s="27">
        <v>0</v>
      </c>
      <c r="AR291" s="27">
        <f t="shared" ref="AR291:AR296" si="2730">(AQ291/12*5*$D291*$G291*$H291*$L291*AR$11)+(AQ291/12*4*$E291*$G291*$I291*$L291*AR$12)+(AQ291/12*3*$F291*$G291*$I291*$L291*AR$12)</f>
        <v>0</v>
      </c>
      <c r="AS291" s="27">
        <v>5</v>
      </c>
      <c r="AT291" s="27">
        <f t="shared" ref="AT291:AT296" si="2731">(AS291/12*5*$D291*$G291*$H291*$L291*AT$11)+(AS291/12*4*$E291*$G291*$I291*$L291*AT$12)+(AS291/12*3*$F291*$G291*$I291*$L291*AT$13)</f>
        <v>230983.21246000001</v>
      </c>
      <c r="AU291" s="27">
        <v>35</v>
      </c>
      <c r="AV291" s="27">
        <f t="shared" ref="AV291:AV296" si="2732">(AU291/12*5*$D291*$G291*$H291*$L291*AV$11)+(AU291/12*4*$E291*$G291*$I291*$L291*AV$12)+(AU291/12*3*$F291*$G291*$I291*$L291*AV$12)</f>
        <v>1668576.3844750002</v>
      </c>
      <c r="AW291" s="27"/>
      <c r="AX291" s="27">
        <f t="shared" ref="AX291:AX296" si="2733">(AW291/12*5*$D291*$G291*$H291*$K291*AX$11)+(AW291/12*4*$E291*$G291*$I291*$K291*AX$12)+(AW291/12*3*$F291*$G291*$I291*$K291*AX$12)</f>
        <v>0</v>
      </c>
      <c r="AY291" s="27"/>
      <c r="AZ291" s="27">
        <f t="shared" ref="AZ291:AZ296" si="2734">(AY291/12*5*$D291*$G291*$H291*$K291*AZ$11)+(AY291/12*4*$E291*$G291*$I291*$K291*AZ$12)+(AY291/12*3*$F291*$G291*$I291*$K291*AZ$12)</f>
        <v>0</v>
      </c>
      <c r="BA291" s="27"/>
      <c r="BB291" s="27">
        <f t="shared" ref="BB291:BB296" si="2735">(BA291/12*5*$D291*$G291*$H291*$L291*BB$11)+(BA291/12*4*$E291*$G291*$I291*$L291*BB$12)+(BA291/12*3*$F291*$G291*$I291*$L291*BB$12)</f>
        <v>0</v>
      </c>
      <c r="BC291" s="27">
        <v>0</v>
      </c>
      <c r="BD291" s="27">
        <f t="shared" ref="BD291:BD296" si="2736">(BC291/12*5*$D291*$G291*$H291*$K291*BD$11)+(BC291/12*4*$E291*$G291*$I291*$K291*BD$12)+(BC291/12*3*$F291*$G291*$I291*$K291*BD$12)</f>
        <v>0</v>
      </c>
      <c r="BE291" s="27">
        <v>0</v>
      </c>
      <c r="BF291" s="27">
        <f t="shared" ref="BF291:BF296" si="2737">(BE291/12*5*$D291*$G291*$H291*$K291*BF$11)+(BE291/12*4*$E291*$G291*$I291*$K291*BF$12)+(BE291/12*3*$F291*$G291*$I291*$K291*BF$12)</f>
        <v>0</v>
      </c>
      <c r="BG291" s="27">
        <v>0</v>
      </c>
      <c r="BH291" s="27">
        <f t="shared" ref="BH291:BH296" si="2738">(BG291/12*5*$D291*$G291*$H291*$K291*BH$11)+(BG291/12*4*$E291*$G291*$I291*$K291*BH$12)+(BG291/12*3*$F291*$G291*$I291*$K291*BH$12)</f>
        <v>0</v>
      </c>
      <c r="BI291" s="27">
        <v>0</v>
      </c>
      <c r="BJ291" s="27">
        <f t="shared" ref="BJ291:BJ296" si="2739">(BI291/12*5*$D291*$G291*$H291*$L291*BJ$11)+(BI291/12*4*$E291*$G291*$I291*$L291*BJ$12)+(BI291/12*3*$F291*$G291*$I291*$L291*BJ$12)</f>
        <v>0</v>
      </c>
      <c r="BK291" s="27">
        <v>0</v>
      </c>
      <c r="BL291" s="27">
        <f t="shared" ref="BL291:BL296" si="2740">(BK291/12*5*$D291*$G291*$H291*$K291*BL$11)+(BK291/12*4*$E291*$G291*$I291*$K291*BL$12)+(BK291/12*3*$F291*$G291*$I291*$K291*BL$12)</f>
        <v>0</v>
      </c>
      <c r="BM291" s="27"/>
      <c r="BN291" s="27">
        <f t="shared" ref="BN291:BN296" si="2741">(BM291/12*5*$D291*$G291*$H291*$K291*BN$11)+(BM291/12*4*$E291*$G291*$I291*$K291*BN$12)+(BM291/12*3*$F291*$G291*$I291*$K291*BN$13)</f>
        <v>0</v>
      </c>
      <c r="BO291" s="37">
        <v>0</v>
      </c>
      <c r="BP291" s="27">
        <f t="shared" ref="BP291:BP296" si="2742">(BO291/12*5*$D291*$G291*$H291*$L291*BP$11)+(BO291/12*4*$E291*$G291*$I291*$L291*BP$12)+(BO291/12*3*$F291*$G291*$I291*$L291*BP$12)</f>
        <v>0</v>
      </c>
      <c r="BQ291" s="27">
        <v>0</v>
      </c>
      <c r="BR291" s="27">
        <f t="shared" ref="BR291:BR296" si="2743">(BQ291/12*5*$D291*$G291*$H291*$L291*BR$11)+(BQ291/12*4*$E291*$G291*$I291*$L291*BR$12)+(BQ291/12*3*$F291*$G291*$I291*$L291*BR$12)</f>
        <v>0</v>
      </c>
      <c r="BS291" s="27">
        <v>0</v>
      </c>
      <c r="BT291" s="27">
        <f t="shared" ref="BT291:BT296" si="2744">(BS291/12*5*$D291*$G291*$H291*$K291*BT$11)+(BS291/12*4*$E291*$G291*$I291*$K291*BT$12)+(BS291/12*3*$F291*$G291*$I291*$K291*BT$12)</f>
        <v>0</v>
      </c>
      <c r="BU291" s="27">
        <v>0</v>
      </c>
      <c r="BV291" s="27">
        <f t="shared" ref="BV291:BV296" si="2745">(BU291/12*5*$D291*$G291*$H291*$K291*BV$11)+(BU291/12*4*$E291*$G291*$I291*$K291*BV$12)+(BU291/12*3*$F291*$G291*$I291*$K291*BV$12)</f>
        <v>0</v>
      </c>
      <c r="BW291" s="27">
        <v>0</v>
      </c>
      <c r="BX291" s="27">
        <f t="shared" ref="BX291:BX296" si="2746">(BW291/12*5*$D291*$G291*$H291*$L291*BX$11)+(BW291/12*4*$E291*$G291*$I291*$L291*BX$12)+(BW291/12*3*$F291*$G291*$I291*$L291*BX$12)</f>
        <v>0</v>
      </c>
      <c r="BY291" s="27"/>
      <c r="BZ291" s="27">
        <f t="shared" ref="BZ291:BZ296" si="2747">(BY291/12*5*$D291*$G291*$H291*$L291*BZ$11)+(BY291/12*4*$E291*$G291*$I291*$L291*BZ$12)+(BY291/12*3*$F291*$G291*$I291*$L291*BZ$12)</f>
        <v>0</v>
      </c>
      <c r="CA291" s="27">
        <v>0</v>
      </c>
      <c r="CB291" s="27">
        <f t="shared" ref="CB291:CB296" si="2748">(CA291/12*5*$D291*$G291*$H291*$K291*CB$11)+(CA291/12*4*$E291*$G291*$I291*$K291*CB$12)+(CA291/12*3*$F291*$G291*$I291*$K291*CB$12)</f>
        <v>0</v>
      </c>
      <c r="CC291" s="27">
        <v>0</v>
      </c>
      <c r="CD291" s="27">
        <f t="shared" ref="CD291:CD296" si="2749">(CC291/12*5*$D291*$G291*$H291*$L291*CD$11)+(CC291/12*4*$E291*$G291*$I291*$L291*CD$12)+(CC291/12*3*$F291*$G291*$I291*$L291*CD$12)</f>
        <v>0</v>
      </c>
      <c r="CE291" s="27">
        <v>0</v>
      </c>
      <c r="CF291" s="27">
        <f t="shared" ref="CF291:CF296" si="2750">(CE291/12*5*$D291*$G291*$H291*$K291*CF$11)+(CE291/12*4*$E291*$G291*$I291*$K291*CF$12)+(CE291/12*3*$F291*$G291*$I291*$K291*CF$12)</f>
        <v>0</v>
      </c>
      <c r="CG291" s="27"/>
      <c r="CH291" s="27">
        <f t="shared" ref="CH291:CH296" si="2751">(CG291/12*5*$D291*$G291*$H291*$K291*CH$11)+(CG291/12*4*$E291*$G291*$I291*$K291*CH$12)+(CG291/12*3*$F291*$G291*$I291*$K291*CH$12)</f>
        <v>0</v>
      </c>
      <c r="CI291" s="27"/>
      <c r="CJ291" s="27">
        <f t="shared" ref="CJ291:CJ296" si="2752">(CI291/12*5*$D291*$G291*$H291*$K291*CJ$11)+(CI291/12*4*$E291*$G291*$I291*$K291*CJ$12)+(CI291/12*3*$F291*$G291*$I291*$K291*CJ$12)</f>
        <v>0</v>
      </c>
      <c r="CK291" s="27"/>
      <c r="CL291" s="27">
        <f t="shared" ref="CL291:CL296" si="2753">(CK291/12*5*$D291*$G291*$H291*$K291*CL$11)+(CK291/12*4*$E291*$G291*$I291*$K291*CL$12)+(CK291/12*3*$F291*$G291*$I291*$K291*CL$12)</f>
        <v>0</v>
      </c>
      <c r="CM291" s="27"/>
      <c r="CN291" s="27">
        <f t="shared" ref="CN291:CN296" si="2754">(CM291/12*5*$D291*$G291*$H291*$L291*CN$11)+(CM291/12*4*$E291*$G291*$I291*$L291*CN$12)+(CM291/12*3*$F291*$G291*$I291*$L291*CN$12)</f>
        <v>0</v>
      </c>
      <c r="CO291" s="27"/>
      <c r="CP291" s="27">
        <f t="shared" ref="CP291:CP296" si="2755">(CO291/12*5*$D291*$G291*$H291*$L291*CP$11)+(CO291/12*4*$E291*$G291*$I291*$L291*CP$12)+(CO291/12*3*$F291*$G291*$I291*$L291*CP$12)</f>
        <v>0</v>
      </c>
      <c r="CQ291" s="32"/>
      <c r="CR291" s="27">
        <f t="shared" ref="CR291:CR296" si="2756">(CQ291/12*5*$D291*$G291*$H291*$K291*CR$11)+(CQ291/12*4*$E291*$G291*$I291*$K291*CR$12)+(CQ291/12*3*$F291*$G291*$I291*$K291*CR$12)</f>
        <v>0</v>
      </c>
      <c r="CS291" s="27"/>
      <c r="CT291" s="27">
        <f t="shared" ref="CT291:CT296" si="2757">(CS291/12*5*$D291*$G291*$H291*$L291*CT$11)+(CS291/12*4*$E291*$G291*$I291*$L291*CT$12)+(CS291/12*3*$F291*$G291*$I291*$L291*CT$12)</f>
        <v>0</v>
      </c>
      <c r="CU291" s="27"/>
      <c r="CV291" s="27">
        <f t="shared" ref="CV291:CV296" si="2758">(CU291/12*5*$D291*$G291*$H291*$L291*CV$11)+(CU291/12*4*$E291*$G291*$I291*$L291*CV$12)+(CU291/12*3*$F291*$G291*$I291*$L291*CV$12)</f>
        <v>0</v>
      </c>
      <c r="CW291" s="27"/>
      <c r="CX291" s="27">
        <f t="shared" ref="CX291:CX296" si="2759">(CW291/12*5*$D291*$G291*$H291*$L291*CX$11)+(CW291/12*4*$E291*$G291*$I291*$L291*CX$12)+(CW291/12*3*$F291*$G291*$I291*$L291*CX$12)</f>
        <v>0</v>
      </c>
      <c r="CY291" s="27"/>
      <c r="CZ291" s="27">
        <f t="shared" ref="CZ291:CZ296" si="2760">(CY291/12*5*$D291*$G291*$H291*$L291*CZ$11)+(CY291/12*4*$E291*$G291*$I291*$L291*CZ$12)+(CY291/12*3*$F291*$G291*$I291*$L291*CZ$12)</f>
        <v>0</v>
      </c>
      <c r="DA291" s="27"/>
      <c r="DB291" s="27">
        <f t="shared" ref="DB291:DB296" si="2761">(DA291/12*5*$D291*$G291*$H291*$L291*DB$11)+(DA291/12*4*$E291*$G291*$I291*$L291*DB$12)+(DA291/12*3*$F291*$G291*$I291*$L291*DB$12)</f>
        <v>0</v>
      </c>
      <c r="DC291" s="27"/>
      <c r="DD291" s="27">
        <f t="shared" ref="DD291:DD296" si="2762">(DC291/12*5*$D291*$G291*$H291*$K291*DD$11)+(DC291/12*4*$E291*$G291*$I291*$K291*DD$12)+(DC291/12*3*$F291*$G291*$I291*$K291*DD$12)</f>
        <v>0</v>
      </c>
      <c r="DE291" s="27"/>
      <c r="DF291" s="27">
        <f t="shared" ref="DF291:DF296" si="2763">(DE291/12*5*$D291*$G291*$H291*$K291*DF$11)+(DE291/12*4*$E291*$G291*$I291*$K291*DF$12)+(DE291/12*3*$F291*$G291*$I291*$K291*DF$12)</f>
        <v>0</v>
      </c>
      <c r="DG291" s="27"/>
      <c r="DH291" s="27">
        <f t="shared" ref="DH291:DH296" si="2764">(DG291/12*5*$D291*$G291*$H291*$L291*DH$11)+(DG291/12*4*$E291*$G291*$I291*$L291*DH$12)+(DG291/12*3*$F291*$G291*$I291*$L291*DH$12)</f>
        <v>0</v>
      </c>
      <c r="DI291" s="27"/>
      <c r="DJ291" s="27">
        <f t="shared" ref="DJ291:DJ296" si="2765">(DI291/12*5*$D291*$G291*$H291*$L291*DJ$11)+(DI291/12*4*$E291*$G291*$I291*$L291*DJ$12)+(DI291/12*3*$F291*$G291*$I291*$L291*DJ$12)</f>
        <v>0</v>
      </c>
      <c r="DK291" s="27"/>
      <c r="DL291" s="27">
        <f t="shared" ref="DL291:DL296" si="2766">(DK291/12*5*$D291*$G291*$H291*$M291*DL$11)+(DK291/12*4*$E291*$G291*$I291*$M291*DL$12)+(DK291/12*3*$F291*$G291*$I291*$M291*DL$12)</f>
        <v>0</v>
      </c>
      <c r="DM291" s="27"/>
      <c r="DN291" s="27">
        <f t="shared" si="2660"/>
        <v>0</v>
      </c>
      <c r="DO291" s="27"/>
      <c r="DP291" s="27">
        <f t="shared" si="2547"/>
        <v>0</v>
      </c>
      <c r="DQ291" s="27">
        <f t="shared" si="2661"/>
        <v>126</v>
      </c>
      <c r="DR291" s="27">
        <f t="shared" si="2661"/>
        <v>5352901.3554683328</v>
      </c>
      <c r="DS291" s="38">
        <f t="shared" si="2662"/>
        <v>126</v>
      </c>
      <c r="DT291" s="67">
        <f t="shared" si="2548"/>
        <v>1</v>
      </c>
    </row>
    <row r="292" spans="1:124" ht="30" customHeight="1" x14ac:dyDescent="0.25">
      <c r="A292" s="77"/>
      <c r="B292" s="35">
        <v>248</v>
      </c>
      <c r="C292" s="23" t="s">
        <v>417</v>
      </c>
      <c r="D292" s="79">
        <f t="shared" si="2550"/>
        <v>19063</v>
      </c>
      <c r="E292" s="80">
        <v>18530</v>
      </c>
      <c r="F292" s="80">
        <v>18715</v>
      </c>
      <c r="G292" s="36">
        <v>1.83</v>
      </c>
      <c r="H292" s="25">
        <v>1</v>
      </c>
      <c r="I292" s="25">
        <v>1</v>
      </c>
      <c r="J292" s="26"/>
      <c r="K292" s="24">
        <v>1.4</v>
      </c>
      <c r="L292" s="24">
        <v>1.68</v>
      </c>
      <c r="M292" s="24">
        <v>2.23</v>
      </c>
      <c r="N292" s="24">
        <v>2.57</v>
      </c>
      <c r="O292" s="27">
        <v>9</v>
      </c>
      <c r="P292" s="27">
        <f t="shared" si="2716"/>
        <v>460313.86747499998</v>
      </c>
      <c r="Q292" s="27">
        <v>0</v>
      </c>
      <c r="R292" s="27">
        <f t="shared" si="2717"/>
        <v>0</v>
      </c>
      <c r="S292" s="27">
        <v>0</v>
      </c>
      <c r="T292" s="27">
        <f t="shared" si="2718"/>
        <v>0</v>
      </c>
      <c r="U292" s="27"/>
      <c r="V292" s="27">
        <f t="shared" si="2719"/>
        <v>0</v>
      </c>
      <c r="W292" s="27">
        <v>9</v>
      </c>
      <c r="X292" s="27">
        <f t="shared" si="2720"/>
        <v>463427.37960749998</v>
      </c>
      <c r="Y292" s="27">
        <v>0</v>
      </c>
      <c r="Z292" s="27">
        <f t="shared" si="2721"/>
        <v>0</v>
      </c>
      <c r="AA292" s="27">
        <v>0</v>
      </c>
      <c r="AB292" s="27">
        <f t="shared" si="2722"/>
        <v>0</v>
      </c>
      <c r="AC292" s="27">
        <v>0</v>
      </c>
      <c r="AD292" s="27">
        <f t="shared" si="2723"/>
        <v>0</v>
      </c>
      <c r="AE292" s="27">
        <v>0</v>
      </c>
      <c r="AF292" s="27">
        <f t="shared" si="2724"/>
        <v>0</v>
      </c>
      <c r="AG292" s="27">
        <v>7</v>
      </c>
      <c r="AH292" s="27">
        <f t="shared" si="2725"/>
        <v>358021.89692500001</v>
      </c>
      <c r="AI292" s="27"/>
      <c r="AJ292" s="27">
        <f t="shared" si="2726"/>
        <v>0</v>
      </c>
      <c r="AK292" s="27"/>
      <c r="AL292" s="27">
        <f t="shared" si="2727"/>
        <v>0</v>
      </c>
      <c r="AM292" s="30">
        <v>0</v>
      </c>
      <c r="AN292" s="27">
        <f t="shared" si="2728"/>
        <v>0</v>
      </c>
      <c r="AO292" s="31">
        <v>2</v>
      </c>
      <c r="AP292" s="27">
        <f t="shared" si="2729"/>
        <v>118237.56050399999</v>
      </c>
      <c r="AQ292" s="27">
        <v>0</v>
      </c>
      <c r="AR292" s="27">
        <f t="shared" si="2730"/>
        <v>0</v>
      </c>
      <c r="AS292" s="27">
        <v>5</v>
      </c>
      <c r="AT292" s="27">
        <f t="shared" si="2731"/>
        <v>295593.90126000001</v>
      </c>
      <c r="AU292" s="27"/>
      <c r="AV292" s="27">
        <f t="shared" si="2732"/>
        <v>0</v>
      </c>
      <c r="AW292" s="27"/>
      <c r="AX292" s="27">
        <f t="shared" si="2733"/>
        <v>0</v>
      </c>
      <c r="AY292" s="27"/>
      <c r="AZ292" s="27">
        <f t="shared" si="2734"/>
        <v>0</v>
      </c>
      <c r="BA292" s="27"/>
      <c r="BB292" s="27">
        <f t="shared" si="2735"/>
        <v>0</v>
      </c>
      <c r="BC292" s="27">
        <v>0</v>
      </c>
      <c r="BD292" s="27">
        <f t="shared" si="2736"/>
        <v>0</v>
      </c>
      <c r="BE292" s="27">
        <v>0</v>
      </c>
      <c r="BF292" s="27">
        <f t="shared" si="2737"/>
        <v>0</v>
      </c>
      <c r="BG292" s="27">
        <v>0</v>
      </c>
      <c r="BH292" s="27">
        <f t="shared" si="2738"/>
        <v>0</v>
      </c>
      <c r="BI292" s="27">
        <v>0</v>
      </c>
      <c r="BJ292" s="27">
        <f t="shared" si="2739"/>
        <v>0</v>
      </c>
      <c r="BK292" s="27">
        <v>3</v>
      </c>
      <c r="BL292" s="27">
        <f t="shared" si="2740"/>
        <v>154475.7932025</v>
      </c>
      <c r="BM292" s="27">
        <v>3</v>
      </c>
      <c r="BN292" s="27">
        <f t="shared" si="2741"/>
        <v>147796.95063000001</v>
      </c>
      <c r="BO292" s="37">
        <v>0</v>
      </c>
      <c r="BP292" s="27">
        <f t="shared" si="2742"/>
        <v>0</v>
      </c>
      <c r="BQ292" s="27">
        <v>0</v>
      </c>
      <c r="BR292" s="27">
        <f t="shared" si="2743"/>
        <v>0</v>
      </c>
      <c r="BS292" s="27">
        <v>0</v>
      </c>
      <c r="BT292" s="27">
        <f t="shared" si="2744"/>
        <v>0</v>
      </c>
      <c r="BU292" s="27">
        <v>0</v>
      </c>
      <c r="BV292" s="27">
        <f t="shared" si="2745"/>
        <v>0</v>
      </c>
      <c r="BW292" s="27">
        <v>0</v>
      </c>
      <c r="BX292" s="27">
        <f t="shared" si="2746"/>
        <v>0</v>
      </c>
      <c r="BY292" s="27"/>
      <c r="BZ292" s="27">
        <f t="shared" si="2747"/>
        <v>0</v>
      </c>
      <c r="CA292" s="27">
        <v>0</v>
      </c>
      <c r="CB292" s="27">
        <f t="shared" si="2748"/>
        <v>0</v>
      </c>
      <c r="CC292" s="27">
        <v>0</v>
      </c>
      <c r="CD292" s="27">
        <f t="shared" si="2749"/>
        <v>0</v>
      </c>
      <c r="CE292" s="27">
        <v>0</v>
      </c>
      <c r="CF292" s="27">
        <f t="shared" si="2750"/>
        <v>0</v>
      </c>
      <c r="CG292" s="27"/>
      <c r="CH292" s="27">
        <f t="shared" si="2751"/>
        <v>0</v>
      </c>
      <c r="CI292" s="27"/>
      <c r="CJ292" s="27">
        <f t="shared" si="2752"/>
        <v>0</v>
      </c>
      <c r="CK292" s="27"/>
      <c r="CL292" s="27">
        <f t="shared" si="2753"/>
        <v>0</v>
      </c>
      <c r="CM292" s="27">
        <v>4</v>
      </c>
      <c r="CN292" s="27">
        <f t="shared" si="2754"/>
        <v>234423.86595599999</v>
      </c>
      <c r="CO292" s="27">
        <v>2</v>
      </c>
      <c r="CP292" s="27">
        <f t="shared" si="2755"/>
        <v>134748.63851399999</v>
      </c>
      <c r="CQ292" s="32">
        <v>3</v>
      </c>
      <c r="CR292" s="27">
        <f t="shared" si="2756"/>
        <v>163266.9087</v>
      </c>
      <c r="CS292" s="27"/>
      <c r="CT292" s="27">
        <f t="shared" si="2757"/>
        <v>0</v>
      </c>
      <c r="CU292" s="27"/>
      <c r="CV292" s="27">
        <f t="shared" si="2758"/>
        <v>0</v>
      </c>
      <c r="CW292" s="27"/>
      <c r="CX292" s="27">
        <f t="shared" si="2759"/>
        <v>0</v>
      </c>
      <c r="CY292" s="27"/>
      <c r="CZ292" s="27">
        <f t="shared" si="2760"/>
        <v>0</v>
      </c>
      <c r="DA292" s="27"/>
      <c r="DB292" s="27">
        <f t="shared" si="2761"/>
        <v>0</v>
      </c>
      <c r="DC292" s="27"/>
      <c r="DD292" s="27">
        <f t="shared" si="2762"/>
        <v>0</v>
      </c>
      <c r="DE292" s="27">
        <v>3</v>
      </c>
      <c r="DF292" s="27">
        <f t="shared" si="2763"/>
        <v>168130.551855</v>
      </c>
      <c r="DG292" s="27"/>
      <c r="DH292" s="27">
        <f t="shared" si="2764"/>
        <v>0</v>
      </c>
      <c r="DI292" s="27">
        <v>1</v>
      </c>
      <c r="DJ292" s="27">
        <f t="shared" si="2765"/>
        <v>70817.497380000001</v>
      </c>
      <c r="DK292" s="27"/>
      <c r="DL292" s="27">
        <f t="shared" si="2766"/>
        <v>0</v>
      </c>
      <c r="DM292" s="27"/>
      <c r="DN292" s="27">
        <f t="shared" si="2660"/>
        <v>0</v>
      </c>
      <c r="DO292" s="27"/>
      <c r="DP292" s="27">
        <f t="shared" si="2547"/>
        <v>0</v>
      </c>
      <c r="DQ292" s="27">
        <f t="shared" si="2661"/>
        <v>51</v>
      </c>
      <c r="DR292" s="27">
        <f t="shared" si="2661"/>
        <v>2769254.8120090002</v>
      </c>
      <c r="DS292" s="38">
        <f t="shared" si="2662"/>
        <v>51</v>
      </c>
      <c r="DT292" s="67">
        <f t="shared" si="2548"/>
        <v>1</v>
      </c>
    </row>
    <row r="293" spans="1:124" ht="30" customHeight="1" x14ac:dyDescent="0.25">
      <c r="A293" s="77"/>
      <c r="B293" s="35">
        <v>249</v>
      </c>
      <c r="C293" s="23" t="s">
        <v>418</v>
      </c>
      <c r="D293" s="79">
        <f t="shared" si="2550"/>
        <v>19063</v>
      </c>
      <c r="E293" s="80">
        <v>18530</v>
      </c>
      <c r="F293" s="80">
        <v>18715</v>
      </c>
      <c r="G293" s="36">
        <v>2.16</v>
      </c>
      <c r="H293" s="25">
        <v>1</v>
      </c>
      <c r="I293" s="25">
        <v>1</v>
      </c>
      <c r="J293" s="26"/>
      <c r="K293" s="24">
        <v>1.4</v>
      </c>
      <c r="L293" s="24">
        <v>1.68</v>
      </c>
      <c r="M293" s="24">
        <v>2.23</v>
      </c>
      <c r="N293" s="24">
        <v>2.57</v>
      </c>
      <c r="O293" s="27">
        <v>9</v>
      </c>
      <c r="P293" s="27">
        <f t="shared" si="2716"/>
        <v>543321.28620000009</v>
      </c>
      <c r="Q293" s="27">
        <v>2</v>
      </c>
      <c r="R293" s="27">
        <f t="shared" si="2717"/>
        <v>120738.06359999999</v>
      </c>
      <c r="S293" s="27">
        <v>0</v>
      </c>
      <c r="T293" s="27">
        <f t="shared" si="2718"/>
        <v>0</v>
      </c>
      <c r="U293" s="27"/>
      <c r="V293" s="27">
        <f t="shared" si="2719"/>
        <v>0</v>
      </c>
      <c r="W293" s="27">
        <v>15</v>
      </c>
      <c r="X293" s="27">
        <f t="shared" si="2720"/>
        <v>911660.41890000005</v>
      </c>
      <c r="Y293" s="27">
        <v>0</v>
      </c>
      <c r="Z293" s="27">
        <f t="shared" si="2721"/>
        <v>0</v>
      </c>
      <c r="AA293" s="27">
        <v>0</v>
      </c>
      <c r="AB293" s="27">
        <f t="shared" si="2722"/>
        <v>0</v>
      </c>
      <c r="AC293" s="27">
        <v>0</v>
      </c>
      <c r="AD293" s="27">
        <f t="shared" si="2723"/>
        <v>0</v>
      </c>
      <c r="AE293" s="27">
        <v>0</v>
      </c>
      <c r="AF293" s="27">
        <f t="shared" si="2724"/>
        <v>0</v>
      </c>
      <c r="AG293" s="27">
        <v>0</v>
      </c>
      <c r="AH293" s="27">
        <f t="shared" si="2725"/>
        <v>0</v>
      </c>
      <c r="AI293" s="27">
        <v>0</v>
      </c>
      <c r="AJ293" s="27">
        <f t="shared" si="2726"/>
        <v>0</v>
      </c>
      <c r="AK293" s="27"/>
      <c r="AL293" s="27">
        <f t="shared" si="2727"/>
        <v>0</v>
      </c>
      <c r="AM293" s="30">
        <v>0</v>
      </c>
      <c r="AN293" s="27">
        <f t="shared" si="2728"/>
        <v>0</v>
      </c>
      <c r="AO293" s="31">
        <v>0</v>
      </c>
      <c r="AP293" s="27">
        <f t="shared" si="2729"/>
        <v>0</v>
      </c>
      <c r="AQ293" s="27">
        <v>0</v>
      </c>
      <c r="AR293" s="27">
        <f t="shared" si="2730"/>
        <v>0</v>
      </c>
      <c r="AS293" s="27"/>
      <c r="AT293" s="27">
        <f t="shared" si="2731"/>
        <v>0</v>
      </c>
      <c r="AU293" s="27"/>
      <c r="AV293" s="27">
        <f t="shared" si="2732"/>
        <v>0</v>
      </c>
      <c r="AW293" s="27"/>
      <c r="AX293" s="27">
        <f t="shared" si="2733"/>
        <v>0</v>
      </c>
      <c r="AY293" s="27"/>
      <c r="AZ293" s="27">
        <f t="shared" si="2734"/>
        <v>0</v>
      </c>
      <c r="BA293" s="27"/>
      <c r="BB293" s="27">
        <f t="shared" si="2735"/>
        <v>0</v>
      </c>
      <c r="BC293" s="27">
        <v>0</v>
      </c>
      <c r="BD293" s="27">
        <f t="shared" si="2736"/>
        <v>0</v>
      </c>
      <c r="BE293" s="27">
        <v>0</v>
      </c>
      <c r="BF293" s="27">
        <f t="shared" si="2737"/>
        <v>0</v>
      </c>
      <c r="BG293" s="27">
        <v>0</v>
      </c>
      <c r="BH293" s="27">
        <f t="shared" si="2738"/>
        <v>0</v>
      </c>
      <c r="BI293" s="27">
        <v>0</v>
      </c>
      <c r="BJ293" s="27">
        <f t="shared" si="2739"/>
        <v>0</v>
      </c>
      <c r="BK293" s="27">
        <v>0</v>
      </c>
      <c r="BL293" s="27">
        <f t="shared" si="2740"/>
        <v>0</v>
      </c>
      <c r="BM293" s="27"/>
      <c r="BN293" s="27">
        <f t="shared" si="2741"/>
        <v>0</v>
      </c>
      <c r="BO293" s="37">
        <v>0</v>
      </c>
      <c r="BP293" s="27">
        <f t="shared" si="2742"/>
        <v>0</v>
      </c>
      <c r="BQ293" s="27">
        <v>0</v>
      </c>
      <c r="BR293" s="27">
        <f t="shared" si="2743"/>
        <v>0</v>
      </c>
      <c r="BS293" s="27">
        <v>0</v>
      </c>
      <c r="BT293" s="27">
        <f t="shared" si="2744"/>
        <v>0</v>
      </c>
      <c r="BU293" s="27">
        <v>0</v>
      </c>
      <c r="BV293" s="27">
        <f t="shared" si="2745"/>
        <v>0</v>
      </c>
      <c r="BW293" s="27">
        <v>0</v>
      </c>
      <c r="BX293" s="27">
        <f t="shared" si="2746"/>
        <v>0</v>
      </c>
      <c r="BY293" s="27"/>
      <c r="BZ293" s="27">
        <f t="shared" si="2747"/>
        <v>0</v>
      </c>
      <c r="CA293" s="27">
        <v>0</v>
      </c>
      <c r="CB293" s="27">
        <f t="shared" si="2748"/>
        <v>0</v>
      </c>
      <c r="CC293" s="27">
        <v>0</v>
      </c>
      <c r="CD293" s="27">
        <f t="shared" si="2749"/>
        <v>0</v>
      </c>
      <c r="CE293" s="27">
        <v>0</v>
      </c>
      <c r="CF293" s="27">
        <f t="shared" si="2750"/>
        <v>0</v>
      </c>
      <c r="CG293" s="27"/>
      <c r="CH293" s="27">
        <f t="shared" si="2751"/>
        <v>0</v>
      </c>
      <c r="CI293" s="27"/>
      <c r="CJ293" s="27">
        <f t="shared" si="2752"/>
        <v>0</v>
      </c>
      <c r="CK293" s="27"/>
      <c r="CL293" s="27">
        <f t="shared" si="2753"/>
        <v>0</v>
      </c>
      <c r="CM293" s="27"/>
      <c r="CN293" s="27">
        <f t="shared" si="2754"/>
        <v>0</v>
      </c>
      <c r="CO293" s="27"/>
      <c r="CP293" s="27">
        <f t="shared" si="2755"/>
        <v>0</v>
      </c>
      <c r="CQ293" s="32"/>
      <c r="CR293" s="27">
        <f t="shared" si="2756"/>
        <v>0</v>
      </c>
      <c r="CS293" s="27"/>
      <c r="CT293" s="27">
        <f t="shared" si="2757"/>
        <v>0</v>
      </c>
      <c r="CU293" s="27"/>
      <c r="CV293" s="27">
        <f t="shared" si="2758"/>
        <v>0</v>
      </c>
      <c r="CW293" s="27"/>
      <c r="CX293" s="27">
        <f t="shared" si="2759"/>
        <v>0</v>
      </c>
      <c r="CY293" s="27"/>
      <c r="CZ293" s="27">
        <f t="shared" si="2760"/>
        <v>0</v>
      </c>
      <c r="DA293" s="27"/>
      <c r="DB293" s="27">
        <f t="shared" si="2761"/>
        <v>0</v>
      </c>
      <c r="DC293" s="27"/>
      <c r="DD293" s="27">
        <f t="shared" si="2762"/>
        <v>0</v>
      </c>
      <c r="DE293" s="27"/>
      <c r="DF293" s="27">
        <f t="shared" si="2763"/>
        <v>0</v>
      </c>
      <c r="DG293" s="27"/>
      <c r="DH293" s="27">
        <f t="shared" si="2764"/>
        <v>0</v>
      </c>
      <c r="DI293" s="27"/>
      <c r="DJ293" s="27">
        <f t="shared" si="2765"/>
        <v>0</v>
      </c>
      <c r="DK293" s="27"/>
      <c r="DL293" s="27">
        <f t="shared" si="2766"/>
        <v>0</v>
      </c>
      <c r="DM293" s="27"/>
      <c r="DN293" s="27">
        <f t="shared" si="2660"/>
        <v>0</v>
      </c>
      <c r="DO293" s="27"/>
      <c r="DP293" s="27">
        <f t="shared" si="2547"/>
        <v>0</v>
      </c>
      <c r="DQ293" s="27">
        <f t="shared" si="2661"/>
        <v>26</v>
      </c>
      <c r="DR293" s="27">
        <f t="shared" si="2661"/>
        <v>1575719.7687000001</v>
      </c>
      <c r="DS293" s="38">
        <f t="shared" si="2662"/>
        <v>26</v>
      </c>
      <c r="DT293" s="67">
        <f t="shared" si="2548"/>
        <v>1</v>
      </c>
    </row>
    <row r="294" spans="1:124" ht="30" customHeight="1" x14ac:dyDescent="0.25">
      <c r="A294" s="77"/>
      <c r="B294" s="35">
        <v>250</v>
      </c>
      <c r="C294" s="23" t="s">
        <v>419</v>
      </c>
      <c r="D294" s="79">
        <f t="shared" si="2550"/>
        <v>19063</v>
      </c>
      <c r="E294" s="80">
        <v>18530</v>
      </c>
      <c r="F294" s="80">
        <v>18715</v>
      </c>
      <c r="G294" s="36">
        <v>1.81</v>
      </c>
      <c r="H294" s="25">
        <v>1</v>
      </c>
      <c r="I294" s="25">
        <v>1</v>
      </c>
      <c r="J294" s="26"/>
      <c r="K294" s="24">
        <v>1.4</v>
      </c>
      <c r="L294" s="24">
        <v>1.68</v>
      </c>
      <c r="M294" s="24">
        <v>2.23</v>
      </c>
      <c r="N294" s="24">
        <v>2.57</v>
      </c>
      <c r="O294" s="27">
        <v>107</v>
      </c>
      <c r="P294" s="27">
        <f t="shared" si="2716"/>
        <v>5412810.3651416665</v>
      </c>
      <c r="Q294" s="27">
        <v>20</v>
      </c>
      <c r="R294" s="27">
        <f t="shared" si="2717"/>
        <v>1011740.2551666668</v>
      </c>
      <c r="S294" s="27">
        <v>0</v>
      </c>
      <c r="T294" s="27">
        <f t="shared" si="2718"/>
        <v>0</v>
      </c>
      <c r="U294" s="27"/>
      <c r="V294" s="27">
        <f t="shared" si="2719"/>
        <v>0</v>
      </c>
      <c r="W294" s="27">
        <v>33</v>
      </c>
      <c r="X294" s="27">
        <f t="shared" si="2720"/>
        <v>1680662.8648424996</v>
      </c>
      <c r="Y294" s="27">
        <v>3</v>
      </c>
      <c r="Z294" s="27">
        <f t="shared" si="2721"/>
        <v>151761.038275</v>
      </c>
      <c r="AA294" s="27">
        <v>0</v>
      </c>
      <c r="AB294" s="27">
        <f t="shared" si="2722"/>
        <v>0</v>
      </c>
      <c r="AC294" s="27">
        <v>0</v>
      </c>
      <c r="AD294" s="27">
        <f t="shared" si="2723"/>
        <v>0</v>
      </c>
      <c r="AE294" s="27">
        <v>0</v>
      </c>
      <c r="AF294" s="27">
        <f t="shared" si="2724"/>
        <v>0</v>
      </c>
      <c r="AG294" s="27">
        <v>5</v>
      </c>
      <c r="AH294" s="27">
        <f t="shared" si="2725"/>
        <v>252935.0637916667</v>
      </c>
      <c r="AI294" s="27">
        <v>0</v>
      </c>
      <c r="AJ294" s="27">
        <f t="shared" si="2726"/>
        <v>0</v>
      </c>
      <c r="AK294" s="27"/>
      <c r="AL294" s="27">
        <f t="shared" si="2727"/>
        <v>0</v>
      </c>
      <c r="AM294" s="30">
        <v>0</v>
      </c>
      <c r="AN294" s="27">
        <f t="shared" si="2728"/>
        <v>0</v>
      </c>
      <c r="AO294" s="31">
        <v>0</v>
      </c>
      <c r="AP294" s="27">
        <f t="shared" si="2729"/>
        <v>0</v>
      </c>
      <c r="AQ294" s="27">
        <v>0</v>
      </c>
      <c r="AR294" s="27">
        <f t="shared" si="2730"/>
        <v>0</v>
      </c>
      <c r="AS294" s="27">
        <v>77</v>
      </c>
      <c r="AT294" s="27">
        <f t="shared" si="2731"/>
        <v>4502395.8490280006</v>
      </c>
      <c r="AU294" s="27">
        <v>9</v>
      </c>
      <c r="AV294" s="27">
        <f t="shared" si="2732"/>
        <v>543079.10695500008</v>
      </c>
      <c r="AW294" s="27"/>
      <c r="AX294" s="27">
        <f t="shared" si="2733"/>
        <v>0</v>
      </c>
      <c r="AY294" s="27"/>
      <c r="AZ294" s="27">
        <f t="shared" si="2734"/>
        <v>0</v>
      </c>
      <c r="BA294" s="27">
        <v>5</v>
      </c>
      <c r="BB294" s="27">
        <f t="shared" si="2735"/>
        <v>284380.81070000003</v>
      </c>
      <c r="BC294" s="27">
        <v>0</v>
      </c>
      <c r="BD294" s="27">
        <f t="shared" si="2736"/>
        <v>0</v>
      </c>
      <c r="BE294" s="27">
        <v>0</v>
      </c>
      <c r="BF294" s="27">
        <f t="shared" si="2737"/>
        <v>0</v>
      </c>
      <c r="BG294" s="27">
        <v>0</v>
      </c>
      <c r="BH294" s="27">
        <f t="shared" si="2738"/>
        <v>0</v>
      </c>
      <c r="BI294" s="27">
        <v>0</v>
      </c>
      <c r="BJ294" s="27">
        <f t="shared" si="2739"/>
        <v>0</v>
      </c>
      <c r="BK294" s="27">
        <v>3</v>
      </c>
      <c r="BL294" s="27">
        <f t="shared" si="2740"/>
        <v>152787.53316749999</v>
      </c>
      <c r="BM294" s="27">
        <v>12</v>
      </c>
      <c r="BN294" s="27">
        <f t="shared" si="2741"/>
        <v>584726.73363999999</v>
      </c>
      <c r="BO294" s="37">
        <v>0</v>
      </c>
      <c r="BP294" s="27">
        <f t="shared" si="2742"/>
        <v>0</v>
      </c>
      <c r="BQ294" s="27">
        <v>0</v>
      </c>
      <c r="BR294" s="27">
        <f t="shared" si="2743"/>
        <v>0</v>
      </c>
      <c r="BS294" s="27">
        <v>0</v>
      </c>
      <c r="BT294" s="27">
        <f t="shared" si="2744"/>
        <v>0</v>
      </c>
      <c r="BU294" s="27">
        <v>0</v>
      </c>
      <c r="BV294" s="27">
        <f t="shared" si="2745"/>
        <v>0</v>
      </c>
      <c r="BW294" s="27">
        <v>0</v>
      </c>
      <c r="BX294" s="27">
        <f t="shared" si="2746"/>
        <v>0</v>
      </c>
      <c r="BY294" s="27"/>
      <c r="BZ294" s="27">
        <f t="shared" si="2747"/>
        <v>0</v>
      </c>
      <c r="CA294" s="27">
        <v>0</v>
      </c>
      <c r="CB294" s="27">
        <f t="shared" si="2748"/>
        <v>0</v>
      </c>
      <c r="CC294" s="27">
        <v>0</v>
      </c>
      <c r="CD294" s="27">
        <f t="shared" si="2749"/>
        <v>0</v>
      </c>
      <c r="CE294" s="27">
        <v>0</v>
      </c>
      <c r="CF294" s="27">
        <f t="shared" si="2750"/>
        <v>0</v>
      </c>
      <c r="CG294" s="27"/>
      <c r="CH294" s="27">
        <f t="shared" si="2751"/>
        <v>0</v>
      </c>
      <c r="CI294" s="27"/>
      <c r="CJ294" s="27">
        <f t="shared" si="2752"/>
        <v>0</v>
      </c>
      <c r="CK294" s="27"/>
      <c r="CL294" s="27">
        <f t="shared" si="2753"/>
        <v>0</v>
      </c>
      <c r="CM294" s="27">
        <v>6</v>
      </c>
      <c r="CN294" s="27">
        <f t="shared" si="2754"/>
        <v>347792.78473800002</v>
      </c>
      <c r="CO294" s="27"/>
      <c r="CP294" s="27">
        <f t="shared" si="2755"/>
        <v>0</v>
      </c>
      <c r="CQ294" s="32"/>
      <c r="CR294" s="27">
        <f t="shared" si="2756"/>
        <v>0</v>
      </c>
      <c r="CS294" s="27"/>
      <c r="CT294" s="27">
        <f t="shared" si="2757"/>
        <v>0</v>
      </c>
      <c r="CU294" s="27"/>
      <c r="CV294" s="27">
        <f t="shared" si="2758"/>
        <v>0</v>
      </c>
      <c r="CW294" s="27"/>
      <c r="CX294" s="27">
        <f t="shared" si="2759"/>
        <v>0</v>
      </c>
      <c r="CY294" s="27"/>
      <c r="CZ294" s="27">
        <f t="shared" si="2760"/>
        <v>0</v>
      </c>
      <c r="DA294" s="27"/>
      <c r="DB294" s="27">
        <f t="shared" si="2761"/>
        <v>0</v>
      </c>
      <c r="DC294" s="27"/>
      <c r="DD294" s="27">
        <f t="shared" si="2762"/>
        <v>0</v>
      </c>
      <c r="DE294" s="27"/>
      <c r="DF294" s="27">
        <f t="shared" si="2763"/>
        <v>0</v>
      </c>
      <c r="DG294" s="27"/>
      <c r="DH294" s="27">
        <f t="shared" si="2764"/>
        <v>0</v>
      </c>
      <c r="DI294" s="27"/>
      <c r="DJ294" s="27">
        <f t="shared" si="2765"/>
        <v>0</v>
      </c>
      <c r="DK294" s="27"/>
      <c r="DL294" s="27">
        <f t="shared" si="2766"/>
        <v>0</v>
      </c>
      <c r="DM294" s="27"/>
      <c r="DN294" s="27">
        <f t="shared" si="2660"/>
        <v>0</v>
      </c>
      <c r="DO294" s="27"/>
      <c r="DP294" s="27">
        <f t="shared" si="2547"/>
        <v>0</v>
      </c>
      <c r="DQ294" s="27">
        <f t="shared" si="2661"/>
        <v>280</v>
      </c>
      <c r="DR294" s="27">
        <f t="shared" si="2661"/>
        <v>14925072.405445999</v>
      </c>
      <c r="DS294" s="38">
        <f t="shared" si="2662"/>
        <v>280</v>
      </c>
      <c r="DT294" s="67">
        <f t="shared" si="2548"/>
        <v>1</v>
      </c>
    </row>
    <row r="295" spans="1:124" ht="30" customHeight="1" x14ac:dyDescent="0.25">
      <c r="A295" s="77"/>
      <c r="B295" s="35">
        <v>251</v>
      </c>
      <c r="C295" s="23" t="s">
        <v>420</v>
      </c>
      <c r="D295" s="79">
        <f t="shared" si="2550"/>
        <v>19063</v>
      </c>
      <c r="E295" s="80">
        <v>18530</v>
      </c>
      <c r="F295" s="80">
        <v>18715</v>
      </c>
      <c r="G295" s="36">
        <v>2.67</v>
      </c>
      <c r="H295" s="25">
        <v>1</v>
      </c>
      <c r="I295" s="25">
        <v>1</v>
      </c>
      <c r="J295" s="26"/>
      <c r="K295" s="24">
        <v>1.4</v>
      </c>
      <c r="L295" s="24">
        <v>1.68</v>
      </c>
      <c r="M295" s="24">
        <v>2.23</v>
      </c>
      <c r="N295" s="24">
        <v>2.57</v>
      </c>
      <c r="O295" s="27">
        <v>0</v>
      </c>
      <c r="P295" s="27">
        <f t="shared" si="2716"/>
        <v>0</v>
      </c>
      <c r="Q295" s="27">
        <v>0</v>
      </c>
      <c r="R295" s="27">
        <f t="shared" si="2717"/>
        <v>0</v>
      </c>
      <c r="S295" s="27">
        <v>0</v>
      </c>
      <c r="T295" s="27">
        <f t="shared" si="2718"/>
        <v>0</v>
      </c>
      <c r="U295" s="27"/>
      <c r="V295" s="27">
        <f t="shared" si="2719"/>
        <v>0</v>
      </c>
      <c r="W295" s="27">
        <v>6</v>
      </c>
      <c r="X295" s="27">
        <f t="shared" si="2720"/>
        <v>450765.42934499995</v>
      </c>
      <c r="Y295" s="27">
        <v>0</v>
      </c>
      <c r="Z295" s="27">
        <f t="shared" si="2721"/>
        <v>0</v>
      </c>
      <c r="AA295" s="27">
        <v>0</v>
      </c>
      <c r="AB295" s="27">
        <f t="shared" si="2722"/>
        <v>0</v>
      </c>
      <c r="AC295" s="27">
        <v>0</v>
      </c>
      <c r="AD295" s="27">
        <f t="shared" si="2723"/>
        <v>0</v>
      </c>
      <c r="AE295" s="27">
        <v>0</v>
      </c>
      <c r="AF295" s="27">
        <f t="shared" si="2724"/>
        <v>0</v>
      </c>
      <c r="AG295" s="27">
        <v>0</v>
      </c>
      <c r="AH295" s="27">
        <f t="shared" si="2725"/>
        <v>0</v>
      </c>
      <c r="AI295" s="27"/>
      <c r="AJ295" s="27">
        <f t="shared" si="2726"/>
        <v>0</v>
      </c>
      <c r="AK295" s="27"/>
      <c r="AL295" s="27">
        <f t="shared" si="2727"/>
        <v>0</v>
      </c>
      <c r="AM295" s="30">
        <v>0</v>
      </c>
      <c r="AN295" s="27">
        <f t="shared" si="2728"/>
        <v>0</v>
      </c>
      <c r="AO295" s="31">
        <v>0</v>
      </c>
      <c r="AP295" s="27">
        <f t="shared" si="2729"/>
        <v>0</v>
      </c>
      <c r="AQ295" s="27">
        <v>0</v>
      </c>
      <c r="AR295" s="27">
        <f t="shared" si="2730"/>
        <v>0</v>
      </c>
      <c r="AS295" s="27">
        <v>0</v>
      </c>
      <c r="AT295" s="27">
        <f t="shared" si="2731"/>
        <v>0</v>
      </c>
      <c r="AU295" s="27">
        <v>3</v>
      </c>
      <c r="AV295" s="27">
        <f t="shared" si="2732"/>
        <v>267038.897895</v>
      </c>
      <c r="AW295" s="27"/>
      <c r="AX295" s="27">
        <f t="shared" si="2733"/>
        <v>0</v>
      </c>
      <c r="AY295" s="27"/>
      <c r="AZ295" s="27">
        <f t="shared" si="2734"/>
        <v>0</v>
      </c>
      <c r="BA295" s="27"/>
      <c r="BB295" s="27">
        <f t="shared" si="2735"/>
        <v>0</v>
      </c>
      <c r="BC295" s="27">
        <v>0</v>
      </c>
      <c r="BD295" s="27">
        <f t="shared" si="2736"/>
        <v>0</v>
      </c>
      <c r="BE295" s="27">
        <v>0</v>
      </c>
      <c r="BF295" s="27">
        <f t="shared" si="2737"/>
        <v>0</v>
      </c>
      <c r="BG295" s="27">
        <v>0</v>
      </c>
      <c r="BH295" s="27">
        <f t="shared" si="2738"/>
        <v>0</v>
      </c>
      <c r="BI295" s="27">
        <v>0</v>
      </c>
      <c r="BJ295" s="27">
        <f t="shared" si="2739"/>
        <v>0</v>
      </c>
      <c r="BK295" s="27">
        <v>0</v>
      </c>
      <c r="BL295" s="27">
        <f t="shared" si="2740"/>
        <v>0</v>
      </c>
      <c r="BM295" s="27"/>
      <c r="BN295" s="27">
        <f t="shared" si="2741"/>
        <v>0</v>
      </c>
      <c r="BO295" s="37">
        <v>0</v>
      </c>
      <c r="BP295" s="27">
        <f t="shared" si="2742"/>
        <v>0</v>
      </c>
      <c r="BQ295" s="27">
        <v>0</v>
      </c>
      <c r="BR295" s="27">
        <f t="shared" si="2743"/>
        <v>0</v>
      </c>
      <c r="BS295" s="27">
        <v>0</v>
      </c>
      <c r="BT295" s="27">
        <f t="shared" si="2744"/>
        <v>0</v>
      </c>
      <c r="BU295" s="27">
        <v>0</v>
      </c>
      <c r="BV295" s="27">
        <f t="shared" si="2745"/>
        <v>0</v>
      </c>
      <c r="BW295" s="27">
        <v>0</v>
      </c>
      <c r="BX295" s="27">
        <f t="shared" si="2746"/>
        <v>0</v>
      </c>
      <c r="BY295" s="27"/>
      <c r="BZ295" s="27">
        <f t="shared" si="2747"/>
        <v>0</v>
      </c>
      <c r="CA295" s="27">
        <v>0</v>
      </c>
      <c r="CB295" s="27">
        <f t="shared" si="2748"/>
        <v>0</v>
      </c>
      <c r="CC295" s="27">
        <v>0</v>
      </c>
      <c r="CD295" s="27">
        <f t="shared" si="2749"/>
        <v>0</v>
      </c>
      <c r="CE295" s="27">
        <v>0</v>
      </c>
      <c r="CF295" s="27">
        <f t="shared" si="2750"/>
        <v>0</v>
      </c>
      <c r="CG295" s="27"/>
      <c r="CH295" s="27">
        <f t="shared" si="2751"/>
        <v>0</v>
      </c>
      <c r="CI295" s="27"/>
      <c r="CJ295" s="27">
        <f t="shared" si="2752"/>
        <v>0</v>
      </c>
      <c r="CK295" s="27"/>
      <c r="CL295" s="27">
        <f t="shared" si="2753"/>
        <v>0</v>
      </c>
      <c r="CM295" s="27"/>
      <c r="CN295" s="27">
        <f t="shared" si="2754"/>
        <v>0</v>
      </c>
      <c r="CO295" s="27"/>
      <c r="CP295" s="27">
        <f t="shared" si="2755"/>
        <v>0</v>
      </c>
      <c r="CQ295" s="32"/>
      <c r="CR295" s="27">
        <f t="shared" si="2756"/>
        <v>0</v>
      </c>
      <c r="CS295" s="27"/>
      <c r="CT295" s="27">
        <f t="shared" si="2757"/>
        <v>0</v>
      </c>
      <c r="CU295" s="27"/>
      <c r="CV295" s="27">
        <f t="shared" si="2758"/>
        <v>0</v>
      </c>
      <c r="CW295" s="27"/>
      <c r="CX295" s="27">
        <f t="shared" si="2759"/>
        <v>0</v>
      </c>
      <c r="CY295" s="27"/>
      <c r="CZ295" s="27">
        <f t="shared" si="2760"/>
        <v>0</v>
      </c>
      <c r="DA295" s="27"/>
      <c r="DB295" s="27">
        <f t="shared" si="2761"/>
        <v>0</v>
      </c>
      <c r="DC295" s="27"/>
      <c r="DD295" s="27">
        <f t="shared" si="2762"/>
        <v>0</v>
      </c>
      <c r="DE295" s="27"/>
      <c r="DF295" s="27">
        <f t="shared" si="2763"/>
        <v>0</v>
      </c>
      <c r="DG295" s="27"/>
      <c r="DH295" s="27">
        <f t="shared" si="2764"/>
        <v>0</v>
      </c>
      <c r="DI295" s="27"/>
      <c r="DJ295" s="27">
        <f t="shared" si="2765"/>
        <v>0</v>
      </c>
      <c r="DK295" s="27"/>
      <c r="DL295" s="27">
        <f t="shared" si="2766"/>
        <v>0</v>
      </c>
      <c r="DM295" s="27"/>
      <c r="DN295" s="27">
        <f t="shared" si="2660"/>
        <v>0</v>
      </c>
      <c r="DO295" s="27"/>
      <c r="DP295" s="27">
        <f t="shared" si="2547"/>
        <v>0</v>
      </c>
      <c r="DQ295" s="27">
        <f t="shared" si="2661"/>
        <v>9</v>
      </c>
      <c r="DR295" s="27">
        <f t="shared" si="2661"/>
        <v>717804.32724000001</v>
      </c>
      <c r="DS295" s="38">
        <f t="shared" si="2662"/>
        <v>9</v>
      </c>
      <c r="DT295" s="67">
        <f t="shared" si="2548"/>
        <v>1</v>
      </c>
    </row>
    <row r="296" spans="1:124" ht="45" customHeight="1" x14ac:dyDescent="0.25">
      <c r="A296" s="77"/>
      <c r="B296" s="35">
        <v>252</v>
      </c>
      <c r="C296" s="23" t="s">
        <v>421</v>
      </c>
      <c r="D296" s="79">
        <f t="shared" si="2550"/>
        <v>19063</v>
      </c>
      <c r="E296" s="80">
        <v>18530</v>
      </c>
      <c r="F296" s="80">
        <v>18715</v>
      </c>
      <c r="G296" s="36">
        <v>0.73</v>
      </c>
      <c r="H296" s="25">
        <v>1</v>
      </c>
      <c r="I296" s="25">
        <v>1</v>
      </c>
      <c r="J296" s="26"/>
      <c r="K296" s="24">
        <v>1.4</v>
      </c>
      <c r="L296" s="24">
        <v>1.68</v>
      </c>
      <c r="M296" s="24">
        <v>2.23</v>
      </c>
      <c r="N296" s="24">
        <v>2.57</v>
      </c>
      <c r="O296" s="27"/>
      <c r="P296" s="27">
        <f t="shared" si="2716"/>
        <v>0</v>
      </c>
      <c r="Q296" s="27">
        <v>8</v>
      </c>
      <c r="R296" s="27">
        <f t="shared" si="2717"/>
        <v>163219.97486666666</v>
      </c>
      <c r="S296" s="27">
        <v>0</v>
      </c>
      <c r="T296" s="27">
        <f t="shared" si="2718"/>
        <v>0</v>
      </c>
      <c r="U296" s="27"/>
      <c r="V296" s="27">
        <f t="shared" si="2719"/>
        <v>0</v>
      </c>
      <c r="W296" s="27">
        <v>0</v>
      </c>
      <c r="X296" s="27">
        <f t="shared" si="2720"/>
        <v>0</v>
      </c>
      <c r="Y296" s="27">
        <v>2</v>
      </c>
      <c r="Z296" s="27">
        <f t="shared" si="2721"/>
        <v>40804.993716666664</v>
      </c>
      <c r="AA296" s="27">
        <v>0</v>
      </c>
      <c r="AB296" s="27">
        <f t="shared" si="2722"/>
        <v>0</v>
      </c>
      <c r="AC296" s="27">
        <v>0</v>
      </c>
      <c r="AD296" s="27">
        <f t="shared" si="2723"/>
        <v>0</v>
      </c>
      <c r="AE296" s="27">
        <v>0</v>
      </c>
      <c r="AF296" s="27">
        <f t="shared" si="2724"/>
        <v>0</v>
      </c>
      <c r="AG296" s="27">
        <v>2</v>
      </c>
      <c r="AH296" s="27">
        <f t="shared" si="2725"/>
        <v>40804.993716666664</v>
      </c>
      <c r="AI296" s="27">
        <v>0</v>
      </c>
      <c r="AJ296" s="27">
        <f t="shared" si="2726"/>
        <v>0</v>
      </c>
      <c r="AK296" s="27"/>
      <c r="AL296" s="27">
        <f t="shared" si="2727"/>
        <v>0</v>
      </c>
      <c r="AM296" s="30">
        <v>0</v>
      </c>
      <c r="AN296" s="27">
        <f t="shared" si="2728"/>
        <v>0</v>
      </c>
      <c r="AO296" s="31">
        <v>2</v>
      </c>
      <c r="AP296" s="27">
        <f t="shared" si="2729"/>
        <v>47165.802823999991</v>
      </c>
      <c r="AQ296" s="27">
        <v>0</v>
      </c>
      <c r="AR296" s="27">
        <f t="shared" si="2730"/>
        <v>0</v>
      </c>
      <c r="AS296" s="27">
        <v>7</v>
      </c>
      <c r="AT296" s="27">
        <f t="shared" si="2731"/>
        <v>165080.30988399999</v>
      </c>
      <c r="AU296" s="27"/>
      <c r="AV296" s="27">
        <f t="shared" si="2732"/>
        <v>0</v>
      </c>
      <c r="AW296" s="27"/>
      <c r="AX296" s="27">
        <f t="shared" si="2733"/>
        <v>0</v>
      </c>
      <c r="AY296" s="27"/>
      <c r="AZ296" s="27">
        <f t="shared" si="2734"/>
        <v>0</v>
      </c>
      <c r="BA296" s="27">
        <v>2</v>
      </c>
      <c r="BB296" s="27">
        <f t="shared" si="2735"/>
        <v>45878.009239999992</v>
      </c>
      <c r="BC296" s="27">
        <v>0</v>
      </c>
      <c r="BD296" s="27">
        <f t="shared" si="2736"/>
        <v>0</v>
      </c>
      <c r="BE296" s="27">
        <v>0</v>
      </c>
      <c r="BF296" s="27">
        <f t="shared" si="2737"/>
        <v>0</v>
      </c>
      <c r="BG296" s="27">
        <v>0</v>
      </c>
      <c r="BH296" s="27">
        <f t="shared" si="2738"/>
        <v>0</v>
      </c>
      <c r="BI296" s="27">
        <v>0</v>
      </c>
      <c r="BJ296" s="27">
        <f t="shared" si="2739"/>
        <v>0</v>
      </c>
      <c r="BK296" s="27">
        <v>0</v>
      </c>
      <c r="BL296" s="27">
        <f t="shared" si="2740"/>
        <v>0</v>
      </c>
      <c r="BM296" s="27">
        <v>3</v>
      </c>
      <c r="BN296" s="27">
        <f t="shared" si="2741"/>
        <v>58957.253530000002</v>
      </c>
      <c r="BO296" s="37">
        <v>0</v>
      </c>
      <c r="BP296" s="27">
        <f t="shared" si="2742"/>
        <v>0</v>
      </c>
      <c r="BQ296" s="27">
        <v>0</v>
      </c>
      <c r="BR296" s="27">
        <f t="shared" si="2743"/>
        <v>0</v>
      </c>
      <c r="BS296" s="27">
        <v>0</v>
      </c>
      <c r="BT296" s="27">
        <f t="shared" si="2744"/>
        <v>0</v>
      </c>
      <c r="BU296" s="27"/>
      <c r="BV296" s="27">
        <f t="shared" si="2745"/>
        <v>0</v>
      </c>
      <c r="BW296" s="27">
        <v>0</v>
      </c>
      <c r="BX296" s="27">
        <f t="shared" si="2746"/>
        <v>0</v>
      </c>
      <c r="BY296" s="27"/>
      <c r="BZ296" s="27">
        <f t="shared" si="2747"/>
        <v>0</v>
      </c>
      <c r="CA296" s="27">
        <v>0</v>
      </c>
      <c r="CB296" s="27">
        <f t="shared" si="2748"/>
        <v>0</v>
      </c>
      <c r="CC296" s="27">
        <v>0</v>
      </c>
      <c r="CD296" s="27">
        <f t="shared" si="2749"/>
        <v>0</v>
      </c>
      <c r="CE296" s="27">
        <v>0</v>
      </c>
      <c r="CF296" s="27">
        <f t="shared" si="2750"/>
        <v>0</v>
      </c>
      <c r="CG296" s="27"/>
      <c r="CH296" s="27">
        <f t="shared" si="2751"/>
        <v>0</v>
      </c>
      <c r="CI296" s="27">
        <v>15</v>
      </c>
      <c r="CJ296" s="27">
        <f t="shared" si="2752"/>
        <v>217286.55129999996</v>
      </c>
      <c r="CK296" s="27">
        <v>4</v>
      </c>
      <c r="CL296" s="27">
        <f t="shared" si="2753"/>
        <v>76463.348733333318</v>
      </c>
      <c r="CM296" s="27">
        <v>5</v>
      </c>
      <c r="CN296" s="27">
        <f t="shared" si="2754"/>
        <v>116891.68179500001</v>
      </c>
      <c r="CO296" s="27">
        <v>3</v>
      </c>
      <c r="CP296" s="27">
        <f t="shared" si="2755"/>
        <v>80628.283700999993</v>
      </c>
      <c r="CQ296" s="32"/>
      <c r="CR296" s="27">
        <f t="shared" si="2756"/>
        <v>0</v>
      </c>
      <c r="CS296" s="27">
        <v>3</v>
      </c>
      <c r="CT296" s="27">
        <f t="shared" si="2757"/>
        <v>78804.717347999991</v>
      </c>
      <c r="CU296" s="27">
        <v>1</v>
      </c>
      <c r="CV296" s="27">
        <f t="shared" si="2758"/>
        <v>22833.463702000001</v>
      </c>
      <c r="CW296" s="27">
        <v>2</v>
      </c>
      <c r="CX296" s="27">
        <f t="shared" si="2759"/>
        <v>52633.890161999996</v>
      </c>
      <c r="CY296" s="27"/>
      <c r="CZ296" s="27">
        <f t="shared" si="2760"/>
        <v>0</v>
      </c>
      <c r="DA296" s="27"/>
      <c r="DB296" s="27">
        <f t="shared" si="2761"/>
        <v>0</v>
      </c>
      <c r="DC296" s="27">
        <v>3</v>
      </c>
      <c r="DD296" s="27">
        <f t="shared" si="2762"/>
        <v>65128.329699999987</v>
      </c>
      <c r="DE296" s="27">
        <v>2</v>
      </c>
      <c r="DF296" s="27">
        <f t="shared" si="2763"/>
        <v>44712.314336666663</v>
      </c>
      <c r="DG296" s="27"/>
      <c r="DH296" s="27">
        <f t="shared" si="2764"/>
        <v>0</v>
      </c>
      <c r="DI296" s="27"/>
      <c r="DJ296" s="27">
        <f t="shared" si="2765"/>
        <v>0</v>
      </c>
      <c r="DK296" s="27"/>
      <c r="DL296" s="27">
        <f t="shared" si="2766"/>
        <v>0</v>
      </c>
      <c r="DM296" s="27">
        <v>7</v>
      </c>
      <c r="DN296" s="27">
        <f t="shared" si="2660"/>
        <v>292526.89797041664</v>
      </c>
      <c r="DO296" s="27"/>
      <c r="DP296" s="27">
        <f t="shared" si="2547"/>
        <v>0</v>
      </c>
      <c r="DQ296" s="27">
        <f t="shared" si="2661"/>
        <v>71</v>
      </c>
      <c r="DR296" s="27">
        <f t="shared" si="2661"/>
        <v>1609820.8165264162</v>
      </c>
      <c r="DS296" s="38">
        <f t="shared" si="2662"/>
        <v>71</v>
      </c>
      <c r="DT296" s="67">
        <f t="shared" si="2548"/>
        <v>1</v>
      </c>
    </row>
    <row r="297" spans="1:124" ht="31.5" customHeight="1" x14ac:dyDescent="0.25">
      <c r="A297" s="77">
        <v>1</v>
      </c>
      <c r="B297" s="35">
        <v>253</v>
      </c>
      <c r="C297" s="23" t="s">
        <v>422</v>
      </c>
      <c r="D297" s="79">
        <f t="shared" si="2550"/>
        <v>19063</v>
      </c>
      <c r="E297" s="80">
        <v>18530</v>
      </c>
      <c r="F297" s="80">
        <v>18715</v>
      </c>
      <c r="G297" s="36">
        <v>0.76</v>
      </c>
      <c r="H297" s="25">
        <v>1</v>
      </c>
      <c r="I297" s="25">
        <v>1</v>
      </c>
      <c r="J297" s="26"/>
      <c r="K297" s="24">
        <v>1.4</v>
      </c>
      <c r="L297" s="24">
        <v>1.68</v>
      </c>
      <c r="M297" s="24">
        <v>2.23</v>
      </c>
      <c r="N297" s="24">
        <v>2.57</v>
      </c>
      <c r="O297" s="27">
        <v>148</v>
      </c>
      <c r="P297" s="27">
        <f t="shared" ref="P297" si="2767">(O297/12*5*$D297*$G297*$H297*$K297)+(O297/12*4*$E297*$G297*$I297*$K297)+(O297/12*3*$F297*$G297*$I297*$K297)</f>
        <v>2960211.146666667</v>
      </c>
      <c r="Q297" s="27">
        <v>381</v>
      </c>
      <c r="R297" s="27">
        <f>(Q297/12*5*$D297*$G297*$H297*$K297)+(Q297/12*4*$E297*$G297*$I297*$K297)+(Q297/12*3*$F297*$G297*$I297*$K297)</f>
        <v>7620543.5599999996</v>
      </c>
      <c r="S297" s="27">
        <v>0</v>
      </c>
      <c r="T297" s="27">
        <f>(S297/12*5*$D297*$G297*$H297*$K297)+(S297/12*4*$E297*$G297*$I297*$K297)+(S297/12*3*$F297*$G297*$I297*$K297)</f>
        <v>0</v>
      </c>
      <c r="U297" s="27"/>
      <c r="V297" s="27">
        <f>(U297/12*5*$D297*$G297*$H297*$K297)+(U297/12*4*$E297*$G297*$I297*$K297)+(U297/12*3*$F297*$G297*$I297*$K297)</f>
        <v>0</v>
      </c>
      <c r="W297" s="27">
        <v>0</v>
      </c>
      <c r="X297" s="27">
        <f>(W297/12*5*$D297*$G297*$H297*$K297)+(W297/12*4*$E297*$G297*$I297*$K297)+(W297/12*3*$F297*$G297*$I297*$K297)</f>
        <v>0</v>
      </c>
      <c r="Y297" s="27">
        <v>24</v>
      </c>
      <c r="Z297" s="27">
        <f>(Y297/12*5*$D297*$G297*$H297*$K297)+(Y297/12*4*$E297*$G297*$I297*$K297)+(Y297/12*3*$F297*$G297*$I297*$K297)</f>
        <v>480034.23999999993</v>
      </c>
      <c r="AA297" s="27">
        <v>0</v>
      </c>
      <c r="AB297" s="27">
        <f>(AA297/12*5*$D297*$G297*$H297*$K297)+(AA297/12*4*$E297*$G297*$I297*$K297)+(AA297/12*3*$F297*$G297*$I297*$K297)</f>
        <v>0</v>
      </c>
      <c r="AC297" s="27">
        <v>0</v>
      </c>
      <c r="AD297" s="27">
        <f>(AC297/12*5*$D297*$G297*$H297*$K297)+(AC297/12*4*$E297*$G297*$I297*$K297)+(AC297/12*3*$F297*$G297*$I297*$K297)</f>
        <v>0</v>
      </c>
      <c r="AE297" s="27">
        <v>0</v>
      </c>
      <c r="AF297" s="27">
        <f>(AE297/12*5*$D297*$G297*$H297*$K297)+(AE297/12*4*$E297*$G297*$I297*$K297)+(AE297/12*3*$F297*$G297*$I297*$K297)</f>
        <v>0</v>
      </c>
      <c r="AG297" s="27">
        <v>154</v>
      </c>
      <c r="AH297" s="27">
        <f>(AG297/12*5*$D297*$G297*$H297*$K297)+(AG297/12*4*$E297*$G297*$I297*$K297)+(AG297/12*3*$F297*$G297*$I297*$K297)</f>
        <v>3080219.706666667</v>
      </c>
      <c r="AI297" s="27">
        <v>15</v>
      </c>
      <c r="AJ297" s="27">
        <f>(AI297/12*5*$D297*$G297*$H297*$K297)+(AI297/12*4*$E297*$G297*$I297*$K297)+(AI297/12*3*$F297*$G297*$I297*$K297)</f>
        <v>300021.39999999997</v>
      </c>
      <c r="AK297" s="27"/>
      <c r="AL297" s="27">
        <f>(AK297/12*5*$D297*$G297*$H297*$K297)+(AK297/12*4*$E297*$G297*$I297*$K297)+(AK297/12*3*$F297*$G297*$I297*$K297)</f>
        <v>0</v>
      </c>
      <c r="AM297" s="30">
        <v>180</v>
      </c>
      <c r="AN297" s="27">
        <f>(AM297/12*5*$D297*$G297*$H297*$K297)+(AM297/12*4*$E297*$G297*$I297*$K297)+(AM297/12*3*$F297*$G297*$I297*$K297)</f>
        <v>3600256.8</v>
      </c>
      <c r="AO297" s="31">
        <v>91</v>
      </c>
      <c r="AP297" s="27">
        <f>(AO297/12*5*$D297*$G297*$H297*$L297)+(AO297/12*4*$E297*$G297*$I297*$L297)+(AO297/12*3*$F297*$G297*$I297*$L297)</f>
        <v>2184155.7920000004</v>
      </c>
      <c r="AQ297" s="27"/>
      <c r="AR297" s="27">
        <f>(AQ297/12*5*$D297*$G297*$H297*$L297)+(AQ297/12*4*$E297*$G297*$I297*$L297)+(AQ297/12*3*$F297*$G297*$I297*$L297)</f>
        <v>0</v>
      </c>
      <c r="AS297" s="27">
        <v>434</v>
      </c>
      <c r="AT297" s="27">
        <f>(AS297/12*5*$D297*$G297*$H297*$L297)+(AS297/12*4*$E297*$G297*$I297*$L297)+(AS297/12*3*$F297*$G297*$I297*$L297)</f>
        <v>10416743.007999999</v>
      </c>
      <c r="AU297" s="27">
        <v>0</v>
      </c>
      <c r="AV297" s="27">
        <f>(AU297/12*5*$D297*$G297*$H297*$L297)+(AU297/12*4*$E297*$G297*$I297*$L297)+(AU297/12*3*$F297*$G297*$I297*$L297)</f>
        <v>0</v>
      </c>
      <c r="AW297" s="27"/>
      <c r="AX297" s="27">
        <f>(AW297/12*5*$D297*$G297*$H297*$K297)+(AW297/12*4*$E297*$G297*$I297*$K297)+(AW297/12*3*$F297*$G297*$I297*$K297)</f>
        <v>0</v>
      </c>
      <c r="AY297" s="27"/>
      <c r="AZ297" s="27">
        <f>(AY297/12*5*$D297*$G297*$H297*$K297)+(AY297/12*4*$E297*$G297*$I297*$K297)+(AY297/12*3*$F297*$G297*$I297*$K297)</f>
        <v>0</v>
      </c>
      <c r="BA297" s="27">
        <v>60</v>
      </c>
      <c r="BB297" s="27">
        <f>(BA297/12*5*$D297*$G297*$H297*$L297)+(BA297/12*4*$E297*$G297*$I297*$L297)+(BA297/12*3*$F297*$G297*$I297*$L297)</f>
        <v>1440102.72</v>
      </c>
      <c r="BC297" s="27">
        <v>0</v>
      </c>
      <c r="BD297" s="27">
        <f>(BC297/12*5*$D297*$G297*$H297*$K297)+(BC297/12*4*$E297*$G297*$I297*$K297)+(BC297/12*3*$F297*$G297*$I297*$K297)</f>
        <v>0</v>
      </c>
      <c r="BE297" s="27">
        <v>0</v>
      </c>
      <c r="BF297" s="27">
        <f>(BE297/12*5*$D297*$G297*$H297*$K297)+(BE297/12*4*$E297*$G297*$I297*$K297)+(BE297/12*3*$F297*$G297*$I297*$K297)</f>
        <v>0</v>
      </c>
      <c r="BG297" s="27">
        <v>0</v>
      </c>
      <c r="BH297" s="27">
        <f>(BG297/12*5*$D297*$G297*$H297*$K297)+(BG297/12*4*$E297*$G297*$I297*$K297)+(BG297/12*3*$F297*$G297*$I297*$K297)</f>
        <v>0</v>
      </c>
      <c r="BI297" s="27">
        <v>0</v>
      </c>
      <c r="BJ297" s="27">
        <f>(BI297/12*5*$D297*$G297*$H297*$L297)+(BI297/12*4*$E297*$G297*$I297*$L297)+(BI297/12*3*$F297*$G297*$I297*$L297)</f>
        <v>0</v>
      </c>
      <c r="BK297" s="27">
        <v>87</v>
      </c>
      <c r="BL297" s="27">
        <f>(BK297/12*5*$D297*$G297*$H297*$K297)+(BK297/12*4*$E297*$G297*$I297*$K297)+(BK297/12*3*$F297*$G297*$I297*$K297)</f>
        <v>1740124.1199999999</v>
      </c>
      <c r="BM297" s="27">
        <v>5</v>
      </c>
      <c r="BN297" s="27">
        <f>(BM297/12*5*$D297*$G297*$H297*$K297)+(BM297/12*4*$E297*$G297*$I297*$K297)+(BM297/12*3*$F297*$G297*$I297*$K297)</f>
        <v>100007.13333333333</v>
      </c>
      <c r="BO297" s="37">
        <v>14</v>
      </c>
      <c r="BP297" s="27">
        <f>(BO297/12*5*$D297*$G297*$H297*$L297)+(BO297/12*4*$E297*$G297*$I297*$L297)+(BO297/12*3*$F297*$G297*$I297*$L297)</f>
        <v>336023.96799999999</v>
      </c>
      <c r="BQ297" s="27">
        <v>3</v>
      </c>
      <c r="BR297" s="27">
        <f>(BQ297/12*5*$D297*$G297*$H297*$L297)+(BQ297/12*4*$E297*$G297*$I297*$L297)+(BQ297/12*3*$F297*$G297*$I297*$L297)</f>
        <v>72005.135999999999</v>
      </c>
      <c r="BS297" s="27">
        <v>0</v>
      </c>
      <c r="BT297" s="27">
        <f>(BS297/12*5*$D297*$G297*$H297*$K297)+(BS297/12*4*$E297*$G297*$I297*$K297)+(BS297/12*3*$F297*$G297*$I297*$K297)</f>
        <v>0</v>
      </c>
      <c r="BU297" s="27">
        <v>33</v>
      </c>
      <c r="BV297" s="27">
        <f>(BU297/12*5*$D297*$G297*$H297*$K297)+(BU297/12*4*$E297*$G297*$I297*$K297)+(BU297/12*3*$F297*$G297*$I297*$K297)</f>
        <v>660047.07999999996</v>
      </c>
      <c r="BW297" s="27">
        <v>10</v>
      </c>
      <c r="BX297" s="27">
        <f>(BW297/12*5*$D297*$G297*$H297*$L297)+(BW297/12*4*$E297*$G297*$I297*$L297)+(BW297/12*3*$F297*$G297*$I297*$L297)</f>
        <v>240017.12000000002</v>
      </c>
      <c r="BY297" s="27"/>
      <c r="BZ297" s="27">
        <f>(BY297/12*5*$D297*$G297*$H297*$L297)+(BY297/12*4*$E297*$G297*$I297*$L297)+(BY297/12*3*$F297*$G297*$I297*$L297)</f>
        <v>0</v>
      </c>
      <c r="CA297" s="27">
        <v>0</v>
      </c>
      <c r="CB297" s="27">
        <f>(CA297/12*5*$D297*$G297*$H297*$K297)+(CA297/12*4*$E297*$G297*$I297*$K297)+(CA297/12*3*$F297*$G297*$I297*$K297)</f>
        <v>0</v>
      </c>
      <c r="CC297" s="27">
        <v>10</v>
      </c>
      <c r="CD297" s="27">
        <f>(CC297/12*5*$D297*$G297*$H297*$L297)+(CC297/12*4*$E297*$G297*$I297*$L297)+(CC297/12*3*$F297*$G297*$I297*$L297)</f>
        <v>240017.12000000002</v>
      </c>
      <c r="CE297" s="27">
        <v>0</v>
      </c>
      <c r="CF297" s="27">
        <f>(CE297/12*5*$D297*$G297*$H297*$K297)+(CE297/12*4*$E297*$G297*$I297*$K297)+(CE297/12*3*$F297*$G297*$I297*$K297)</f>
        <v>0</v>
      </c>
      <c r="CG297" s="27">
        <v>27</v>
      </c>
      <c r="CH297" s="27">
        <f>(CG297/12*5*$D297*$G297*$H297*$K297)+(CG297/12*4*$E297*$G297*$I297*$K297)+(CG297/12*3*$F297*$G297*$I297*$K297)</f>
        <v>540038.52</v>
      </c>
      <c r="CI297" s="27">
        <v>212</v>
      </c>
      <c r="CJ297" s="27">
        <f>(CI297/12*5*$D297*$G297*$H297*$K297)+(CI297/12*4*$E297*$G297*$I297*$K297)+(CI297/12*3*$F297*$G297*$I297*$K297)</f>
        <v>4240302.4533333331</v>
      </c>
      <c r="CK297" s="27">
        <v>97</v>
      </c>
      <c r="CL297" s="27">
        <f>(CK297/12*5*$D297*$G297*$H297*$K297)+(CK297/12*4*$E297*$G297*$I297*$K297)+(CK297/12*3*$F297*$G297*$I297*$K297)</f>
        <v>1940138.3866666669</v>
      </c>
      <c r="CM297" s="27">
        <v>207</v>
      </c>
      <c r="CN297" s="27">
        <f>(CM297/12*5*$D297*$G297*$H297*$L297)+(CM297/12*4*$E297*$G297*$I297*$L297)+(CM297/12*3*$F297*$G297*$I297*$L297)</f>
        <v>4968354.3839999996</v>
      </c>
      <c r="CO297" s="27">
        <v>129</v>
      </c>
      <c r="CP297" s="27">
        <f>(CO297/12*5*$D297*$G297*$H297*$L297)+(CO297/12*4*$E297*$G297*$I297*$L297)+(CO297/12*3*$F297*$G297*$I297*$L297)</f>
        <v>3096220.8479999998</v>
      </c>
      <c r="CQ297" s="32">
        <v>50</v>
      </c>
      <c r="CR297" s="27">
        <f>(CQ297/12*5*$D297*$G297*$H297*$K297)+(CQ297/12*4*$E297*$G297*$I297*$K297)+(CQ297/12*3*$F297*$G297*$I297*$K297)</f>
        <v>1000071.3333333334</v>
      </c>
      <c r="CS297" s="27">
        <v>55</v>
      </c>
      <c r="CT297" s="27">
        <f>(CS297/12*5*$D297*$G297*$H297*$L297)+(CS297/12*4*$E297*$G297*$I297*$L297)+(CS297/12*3*$F297*$G297*$I297*$L297)</f>
        <v>1320094.1599999999</v>
      </c>
      <c r="CU297" s="27">
        <f>35+26</f>
        <v>61</v>
      </c>
      <c r="CV297" s="27">
        <f>(CU297/12*5*$D297*$G297*$H297*$L297)+(CU297/12*4*$E297*$G297*$I297*$L297)+(CU297/12*3*$F297*$G297*$I297*$L297)</f>
        <v>1464104.4319999998</v>
      </c>
      <c r="CW297" s="27">
        <v>60</v>
      </c>
      <c r="CX297" s="27">
        <f>(CW297/12*5*$D297*$G297*$H297*$L297)+(CW297/12*4*$E297*$G297*$I297*$L297)+(CW297/12*3*$F297*$G297*$I297*$L297)</f>
        <v>1440102.72</v>
      </c>
      <c r="CY297" s="27">
        <v>66</v>
      </c>
      <c r="CZ297" s="27">
        <f>(CY297/12*5*$D297*$G297*$H297*$L297)+(CY297/12*4*$E297*$G297*$I297*$L297)+(CY297/12*3*$F297*$G297*$I297*$L297)</f>
        <v>1584112.9920000001</v>
      </c>
      <c r="DA297" s="27">
        <v>78</v>
      </c>
      <c r="DB297" s="27">
        <f>(DA297/12*5*$D297*$G297*$H297*$L297)+(DA297/12*4*$E297*$G297*$I297*$L297)+(DA297/12*3*$F297*$G297*$I297*$L297)</f>
        <v>1872133.5359999998</v>
      </c>
      <c r="DC297" s="27">
        <v>88</v>
      </c>
      <c r="DD297" s="27">
        <f>(DC297/12*5*$D297*$G297*$H297*$K297)+(DC297/12*4*$E297*$G297*$I297*$K297)+(DC297/12*3*$F297*$G297*$I297*$K297)</f>
        <v>1760125.5466666664</v>
      </c>
      <c r="DE297" s="27">
        <v>78</v>
      </c>
      <c r="DF297" s="27">
        <f>(DE297/12*5*$D297*$G297*$H297*$K297)+(DE297/12*4*$E297*$G297*$I297*$K297)+(DE297/12*3*$F297*$G297*$I297*$K297)</f>
        <v>1560111.2799999998</v>
      </c>
      <c r="DG297" s="27">
        <v>34</v>
      </c>
      <c r="DH297" s="27">
        <f>(DG297/12*5*$D297*$G297*$H297*$L297)+(DG297/12*4*$E297*$G297*$I297*$L297)+(DG297/12*3*$F297*$G297*$I297*$L297)</f>
        <v>816058.20799999998</v>
      </c>
      <c r="DI297" s="27">
        <f>105+70</f>
        <v>175</v>
      </c>
      <c r="DJ297" s="27">
        <f>(DI297/12*5*$D297*$G297*$H297*$L297)+(DI297/12*4*$E297*$G297*$I297*$L297)+(DI297/12*3*$F297*$G297*$I297*$L297)</f>
        <v>4200299.5999999996</v>
      </c>
      <c r="DK297" s="27">
        <v>25</v>
      </c>
      <c r="DL297" s="27">
        <f>(DK297/12*5*$D297*$G297*$H297*$M297)+(DK297/12*4*$E297*$G297*$I297*$M297)+(DK297/12*3*$F297*$G297*$I297*$M297)</f>
        <v>796485.3833333333</v>
      </c>
      <c r="DM297" s="27">
        <v>100</v>
      </c>
      <c r="DN297" s="27">
        <f>(DM297/12*5*$D297*$G297*$H297*$N297)+(DM297/12*4*$E297*$G297*$I297*$N297)+(DM297/12*3*$F297*$G297*$I297*$N297)</f>
        <v>3671690.4666666668</v>
      </c>
      <c r="DO297" s="27"/>
      <c r="DP297" s="27">
        <f>(DO297*$D297*$G297*$H297*$L297)</f>
        <v>0</v>
      </c>
      <c r="DQ297" s="27">
        <f t="shared" si="2661"/>
        <v>3191</v>
      </c>
      <c r="DR297" s="27">
        <f t="shared" si="2661"/>
        <v>71740974.30066666</v>
      </c>
      <c r="DS297" s="38">
        <f t="shared" si="2662"/>
        <v>3191</v>
      </c>
      <c r="DT297" s="67">
        <f t="shared" si="2548"/>
        <v>1</v>
      </c>
    </row>
    <row r="298" spans="1:124" ht="15.75" customHeight="1" x14ac:dyDescent="0.25">
      <c r="A298" s="77"/>
      <c r="B298" s="35">
        <v>254</v>
      </c>
      <c r="C298" s="23" t="s">
        <v>423</v>
      </c>
      <c r="D298" s="79">
        <f t="shared" si="2550"/>
        <v>19063</v>
      </c>
      <c r="E298" s="80">
        <v>18530</v>
      </c>
      <c r="F298" s="80">
        <v>18715</v>
      </c>
      <c r="G298" s="36">
        <v>2.42</v>
      </c>
      <c r="H298" s="25">
        <v>1</v>
      </c>
      <c r="I298" s="25">
        <v>1</v>
      </c>
      <c r="J298" s="26"/>
      <c r="K298" s="24">
        <v>1.4</v>
      </c>
      <c r="L298" s="24">
        <v>1.68</v>
      </c>
      <c r="M298" s="24">
        <v>2.23</v>
      </c>
      <c r="N298" s="24">
        <v>2.57</v>
      </c>
      <c r="O298" s="27">
        <v>1</v>
      </c>
      <c r="P298" s="27">
        <f t="shared" ref="P298:P302" si="2768">(O298/12*5*$D298*$G298*$H298*$K298*P$11)+(O298/12*4*$E298*$G298*$I298*$K298*P$12)+(O298/12*3*$F298*$G298*$I298*$K298*P$12)</f>
        <v>67635.674516666651</v>
      </c>
      <c r="Q298" s="27">
        <v>5</v>
      </c>
      <c r="R298" s="27">
        <f t="shared" ref="R298:R302" si="2769">(Q298/12*5*$D298*$G298*$H298*$K298*R$11)+(Q298/12*4*$E298*$G298*$I298*$K298*R$12)+(Q298/12*3*$F298*$G298*$I298*$K298*R$12)</f>
        <v>338178.37258333334</v>
      </c>
      <c r="S298" s="27">
        <v>0</v>
      </c>
      <c r="T298" s="27">
        <f t="shared" ref="T298:T302" si="2770">(S298/12*5*$D298*$G298*$H298*$K298*T$11)+(S298/12*4*$E298*$G298*$I298*$K298*T$12)+(S298/12*3*$F298*$G298*$I298*$K298*T$12)</f>
        <v>0</v>
      </c>
      <c r="U298" s="27"/>
      <c r="V298" s="27">
        <f t="shared" ref="V298:V302" si="2771">(U298/12*5*$D298*$G298*$H298*$K298*V$11)+(U298/12*4*$E298*$G298*$I298*$K298*V$12)+(U298/12*3*$F298*$G298*$I298*$K298*V$12)</f>
        <v>0</v>
      </c>
      <c r="W298" s="27">
        <v>0</v>
      </c>
      <c r="X298" s="27">
        <f t="shared" ref="X298:X302" si="2772">(W298/12*5*$D298*$G298*$H298*$K298*X$11)+(W298/12*4*$E298*$G298*$I298*$K298*X$12)+(W298/12*3*$F298*$G298*$I298*$K298*X$12)</f>
        <v>0</v>
      </c>
      <c r="Y298" s="27">
        <v>0</v>
      </c>
      <c r="Z298" s="27">
        <f t="shared" ref="Z298:Z302" si="2773">(Y298/12*5*$D298*$G298*$H298*$K298*Z$11)+(Y298/12*4*$E298*$G298*$I298*$K298*Z$12)+(Y298/12*3*$F298*$G298*$I298*$K298*Z$12)</f>
        <v>0</v>
      </c>
      <c r="AA298" s="27">
        <v>0</v>
      </c>
      <c r="AB298" s="27">
        <f t="shared" ref="AB298:AB302" si="2774">(AA298/12*5*$D298*$G298*$H298*$K298*AB$11)+(AA298/12*4*$E298*$G298*$I298*$K298*AB$12)+(AA298/12*3*$F298*$G298*$I298*$K298*AB$12)</f>
        <v>0</v>
      </c>
      <c r="AC298" s="27">
        <v>0</v>
      </c>
      <c r="AD298" s="27">
        <f t="shared" ref="AD298:AD302" si="2775">(AC298/12*5*$D298*$G298*$H298*$K298*AD$11)+(AC298/12*4*$E298*$G298*$I298*$K298*AD$12)+(AC298/12*3*$F298*$G298*$I298*$K298*AD$12)</f>
        <v>0</v>
      </c>
      <c r="AE298" s="27">
        <v>0</v>
      </c>
      <c r="AF298" s="27">
        <f t="shared" ref="AF298:AF302" si="2776">(AE298/12*5*$D298*$G298*$H298*$K298*AF$11)+(AE298/12*4*$E298*$G298*$I298*$K298*AF$12)+(AE298/12*3*$F298*$G298*$I298*$K298*AF$12)</f>
        <v>0</v>
      </c>
      <c r="AG298" s="27">
        <v>22</v>
      </c>
      <c r="AH298" s="27">
        <f t="shared" ref="AH298:AH302" si="2777">(AG298/12*5*$D298*$G298*$H298*$K298*AH$11)+(AG298/12*4*$E298*$G298*$I298*$K298*AH$12)+(AG298/12*3*$F298*$G298*$I298*$K298*AH$12)</f>
        <v>1487984.8393666665</v>
      </c>
      <c r="AI298" s="27"/>
      <c r="AJ298" s="27">
        <f t="shared" ref="AJ298:AJ302" si="2778">(AI298/12*5*$D298*$G298*$H298*$K298*AJ$11)+(AI298/12*4*$E298*$G298*$I298*$K298*AJ$12)+(AI298/12*3*$F298*$G298*$I298*$K298*AJ$12)</f>
        <v>0</v>
      </c>
      <c r="AK298" s="27"/>
      <c r="AL298" s="27">
        <f t="shared" ref="AL298:AL302" si="2779">(AK298/12*5*$D298*$G298*$H298*$K298*AL$11)+(AK298/12*4*$E298*$G298*$I298*$K298*AL$12)+(AK298/12*3*$F298*$G298*$I298*$K298*AL$12)</f>
        <v>0</v>
      </c>
      <c r="AM298" s="30">
        <v>0</v>
      </c>
      <c r="AN298" s="27">
        <f t="shared" ref="AN298:AN302" si="2780">(AM298/12*5*$D298*$G298*$H298*$K298*AN$11)+(AM298/12*4*$E298*$G298*$I298*$K298*AN$12)+(AM298/12*3*$F298*$G298*$I298*$K298*AN$12)</f>
        <v>0</v>
      </c>
      <c r="AO298" s="31">
        <v>2</v>
      </c>
      <c r="AP298" s="27">
        <f t="shared" ref="AP298:AP302" si="2781">(AO298/12*5*$D298*$G298*$H298*$L298*AP$11)+(AO298/12*4*$E298*$G298*$I298*$L298*AP$12)+(AO298/12*3*$F298*$G298*$I298*$L298*AP$12)</f>
        <v>156357.86689599999</v>
      </c>
      <c r="AQ298" s="27">
        <v>0</v>
      </c>
      <c r="AR298" s="27">
        <f t="shared" ref="AR298:AR302" si="2782">(AQ298/12*5*$D298*$G298*$H298*$L298*AR$11)+(AQ298/12*4*$E298*$G298*$I298*$L298*AR$12)+(AQ298/12*3*$F298*$G298*$I298*$L298*AR$12)</f>
        <v>0</v>
      </c>
      <c r="AS298" s="27">
        <v>15</v>
      </c>
      <c r="AT298" s="27">
        <f t="shared" ref="AT298:AT302" si="2783">(AS298/12*5*$D298*$G298*$H298*$L298*AT$11)+(AS298/12*4*$E298*$G298*$I298*$L298*AT$12)+(AS298/12*3*$F298*$G298*$I298*$L298*AT$13)</f>
        <v>1172684.0017200001</v>
      </c>
      <c r="AU298" s="27">
        <v>0</v>
      </c>
      <c r="AV298" s="27">
        <f t="shared" ref="AV298:AV302" si="2784">(AU298/12*5*$D298*$G298*$H298*$L298*AV$11)+(AU298/12*4*$E298*$G298*$I298*$L298*AV$12)+(AU298/12*3*$F298*$G298*$I298*$L298*AV$12)</f>
        <v>0</v>
      </c>
      <c r="AW298" s="27"/>
      <c r="AX298" s="27">
        <f t="shared" ref="AX298:AX302" si="2785">(AW298/12*5*$D298*$G298*$H298*$K298*AX$11)+(AW298/12*4*$E298*$G298*$I298*$K298*AX$12)+(AW298/12*3*$F298*$G298*$I298*$K298*AX$12)</f>
        <v>0</v>
      </c>
      <c r="AY298" s="27"/>
      <c r="AZ298" s="27">
        <f t="shared" ref="AZ298:AZ302" si="2786">(AY298/12*5*$D298*$G298*$H298*$K298*AZ$11)+(AY298/12*4*$E298*$G298*$I298*$K298*AZ$12)+(AY298/12*3*$F298*$G298*$I298*$K298*AZ$12)</f>
        <v>0</v>
      </c>
      <c r="BA298" s="27"/>
      <c r="BB298" s="27">
        <f t="shared" ref="BB298:BB302" si="2787">(BA298/12*5*$D298*$G298*$H298*$L298*BB$11)+(BA298/12*4*$E298*$G298*$I298*$L298*BB$12)+(BA298/12*3*$F298*$G298*$I298*$L298*BB$12)</f>
        <v>0</v>
      </c>
      <c r="BC298" s="27">
        <v>0</v>
      </c>
      <c r="BD298" s="27">
        <f t="shared" ref="BD298:BD302" si="2788">(BC298/12*5*$D298*$G298*$H298*$K298*BD$11)+(BC298/12*4*$E298*$G298*$I298*$K298*BD$12)+(BC298/12*3*$F298*$G298*$I298*$K298*BD$12)</f>
        <v>0</v>
      </c>
      <c r="BE298" s="27">
        <v>0</v>
      </c>
      <c r="BF298" s="27">
        <f t="shared" ref="BF298:BF302" si="2789">(BE298/12*5*$D298*$G298*$H298*$K298*BF$11)+(BE298/12*4*$E298*$G298*$I298*$K298*BF$12)+(BE298/12*3*$F298*$G298*$I298*$K298*BF$12)</f>
        <v>0</v>
      </c>
      <c r="BG298" s="27">
        <v>0</v>
      </c>
      <c r="BH298" s="27">
        <f t="shared" ref="BH298:BH302" si="2790">(BG298/12*5*$D298*$G298*$H298*$K298*BH$11)+(BG298/12*4*$E298*$G298*$I298*$K298*BH$12)+(BG298/12*3*$F298*$G298*$I298*$K298*BH$12)</f>
        <v>0</v>
      </c>
      <c r="BI298" s="27">
        <v>0</v>
      </c>
      <c r="BJ298" s="27">
        <f t="shared" ref="BJ298:BJ302" si="2791">(BI298/12*5*$D298*$G298*$H298*$L298*BJ$11)+(BI298/12*4*$E298*$G298*$I298*$L298*BJ$12)+(BI298/12*3*$F298*$G298*$I298*$L298*BJ$12)</f>
        <v>0</v>
      </c>
      <c r="BK298" s="27">
        <v>3</v>
      </c>
      <c r="BL298" s="27">
        <f t="shared" ref="BL298:BL302" si="2792">(BK298/12*5*$D298*$G298*$H298*$K298*BL$11)+(BK298/12*4*$E298*$G298*$I298*$K298*BL$12)+(BK298/12*3*$F298*$G298*$I298*$K298*BL$12)</f>
        <v>204279.46423499996</v>
      </c>
      <c r="BM298" s="27"/>
      <c r="BN298" s="27">
        <f t="shared" ref="BN298:BN302" si="2793">(BM298/12*5*$D298*$G298*$H298*$K298*BN$11)+(BM298/12*4*$E298*$G298*$I298*$K298*BN$12)+(BM298/12*3*$F298*$G298*$I298*$K298*BN$13)</f>
        <v>0</v>
      </c>
      <c r="BO298" s="37"/>
      <c r="BP298" s="27">
        <f t="shared" ref="BP298:BP302" si="2794">(BO298/12*5*$D298*$G298*$H298*$L298*BP$11)+(BO298/12*4*$E298*$G298*$I298*$L298*BP$12)+(BO298/12*3*$F298*$G298*$I298*$L298*BP$12)</f>
        <v>0</v>
      </c>
      <c r="BQ298" s="27"/>
      <c r="BR298" s="27">
        <f t="shared" ref="BR298:BR302" si="2795">(BQ298/12*5*$D298*$G298*$H298*$L298*BR$11)+(BQ298/12*4*$E298*$G298*$I298*$L298*BR$12)+(BQ298/12*3*$F298*$G298*$I298*$L298*BR$12)</f>
        <v>0</v>
      </c>
      <c r="BS298" s="27">
        <v>0</v>
      </c>
      <c r="BT298" s="27">
        <f t="shared" ref="BT298:BT302" si="2796">(BS298/12*5*$D298*$G298*$H298*$K298*BT$11)+(BS298/12*4*$E298*$G298*$I298*$K298*BT$12)+(BS298/12*3*$F298*$G298*$I298*$K298*BT$12)</f>
        <v>0</v>
      </c>
      <c r="BU298" s="27">
        <v>3</v>
      </c>
      <c r="BV298" s="27">
        <f t="shared" ref="BV298:BV302" si="2797">(BU298/12*5*$D298*$G298*$H298*$K298*BV$11)+(BU298/12*4*$E298*$G298*$I298*$K298*BV$12)+(BU298/12*3*$F298*$G298*$I298*$K298*BV$12)</f>
        <v>144063.96003999998</v>
      </c>
      <c r="BW298" s="27">
        <v>0</v>
      </c>
      <c r="BX298" s="27">
        <f t="shared" ref="BX298:BX302" si="2798">(BW298/12*5*$D298*$G298*$H298*$L298*BX$11)+(BW298/12*4*$E298*$G298*$I298*$L298*BX$12)+(BW298/12*3*$F298*$G298*$I298*$L298*BX$12)</f>
        <v>0</v>
      </c>
      <c r="BY298" s="27"/>
      <c r="BZ298" s="27">
        <f t="shared" ref="BZ298:BZ302" si="2799">(BY298/12*5*$D298*$G298*$H298*$L298*BZ$11)+(BY298/12*4*$E298*$G298*$I298*$L298*BZ$12)+(BY298/12*3*$F298*$G298*$I298*$L298*BZ$12)</f>
        <v>0</v>
      </c>
      <c r="CA298" s="27">
        <v>0</v>
      </c>
      <c r="CB298" s="27">
        <f t="shared" ref="CB298:CB302" si="2800">(CA298/12*5*$D298*$G298*$H298*$K298*CB$11)+(CA298/12*4*$E298*$G298*$I298*$K298*CB$12)+(CA298/12*3*$F298*$G298*$I298*$K298*CB$12)</f>
        <v>0</v>
      </c>
      <c r="CC298" s="27"/>
      <c r="CD298" s="27">
        <f t="shared" ref="CD298:CD302" si="2801">(CC298/12*5*$D298*$G298*$H298*$L298*CD$11)+(CC298/12*4*$E298*$G298*$I298*$L298*CD$12)+(CC298/12*3*$F298*$G298*$I298*$L298*CD$12)</f>
        <v>0</v>
      </c>
      <c r="CE298" s="27">
        <v>0</v>
      </c>
      <c r="CF298" s="27">
        <f t="shared" ref="CF298:CF302" si="2802">(CE298/12*5*$D298*$G298*$H298*$K298*CF$11)+(CE298/12*4*$E298*$G298*$I298*$K298*CF$12)+(CE298/12*3*$F298*$G298*$I298*$K298*CF$12)</f>
        <v>0</v>
      </c>
      <c r="CG298" s="27"/>
      <c r="CH298" s="27">
        <f t="shared" ref="CH298:CH302" si="2803">(CG298/12*5*$D298*$G298*$H298*$K298*CH$11)+(CG298/12*4*$E298*$G298*$I298*$K298*CH$12)+(CG298/12*3*$F298*$G298*$I298*$K298*CH$12)</f>
        <v>0</v>
      </c>
      <c r="CI298" s="27"/>
      <c r="CJ298" s="27">
        <f t="shared" ref="CJ298:CJ302" si="2804">(CI298/12*5*$D298*$G298*$H298*$K298*CJ$11)+(CI298/12*4*$E298*$G298*$I298*$K298*CJ$12)+(CI298/12*3*$F298*$G298*$I298*$K298*CJ$12)</f>
        <v>0</v>
      </c>
      <c r="CK298" s="27"/>
      <c r="CL298" s="27">
        <f t="shared" ref="CL298:CL302" si="2805">(CK298/12*5*$D298*$G298*$H298*$K298*CL$11)+(CK298/12*4*$E298*$G298*$I298*$K298*CL$12)+(CK298/12*3*$F298*$G298*$I298*$K298*CL$12)</f>
        <v>0</v>
      </c>
      <c r="CM298" s="27">
        <v>5</v>
      </c>
      <c r="CN298" s="27">
        <f t="shared" ref="CN298:CN302" si="2806">(CM298/12*5*$D298*$G298*$H298*$L298*CN$11)+(CM298/12*4*$E298*$G298*$I298*$L298*CN$12)+(CM298/12*3*$F298*$G298*$I298*$L298*CN$12)</f>
        <v>387503.93143</v>
      </c>
      <c r="CO298" s="27">
        <v>6</v>
      </c>
      <c r="CP298" s="27">
        <f t="shared" ref="CP298:CP302" si="2807">(CO298/12*5*$D298*$G298*$H298*$L298*CP$11)+(CO298/12*4*$E298*$G298*$I298*$L298*CP$12)+(CO298/12*3*$F298*$G298*$I298*$L298*CP$12)</f>
        <v>534576.56590799999</v>
      </c>
      <c r="CQ298" s="32"/>
      <c r="CR298" s="27">
        <f t="shared" ref="CR298:CR302" si="2808">(CQ298/12*5*$D298*$G298*$H298*$K298*CR$11)+(CQ298/12*4*$E298*$G298*$I298*$K298*CR$12)+(CQ298/12*3*$F298*$G298*$I298*$K298*CR$12)</f>
        <v>0</v>
      </c>
      <c r="CS298" s="27"/>
      <c r="CT298" s="27">
        <f t="shared" ref="CT298:CT302" si="2809">(CS298/12*5*$D298*$G298*$H298*$L298*CT$11)+(CS298/12*4*$E298*$G298*$I298*$L298*CT$12)+(CS298/12*3*$F298*$G298*$I298*$L298*CT$12)</f>
        <v>0</v>
      </c>
      <c r="CU298" s="27"/>
      <c r="CV298" s="27">
        <f t="shared" ref="CV298:CV302" si="2810">(CU298/12*5*$D298*$G298*$H298*$L298*CV$11)+(CU298/12*4*$E298*$G298*$I298*$L298*CV$12)+(CU298/12*3*$F298*$G298*$I298*$L298*CV$12)</f>
        <v>0</v>
      </c>
      <c r="CW298" s="27">
        <v>5</v>
      </c>
      <c r="CX298" s="27">
        <f t="shared" ref="CX298:CX302" si="2811">(CW298/12*5*$D298*$G298*$H298*$L298*CX$11)+(CW298/12*4*$E298*$G298*$I298*$L298*CX$12)+(CW298/12*3*$F298*$G298*$I298*$L298*CX$12)</f>
        <v>436212.37737</v>
      </c>
      <c r="CY298" s="27">
        <v>6</v>
      </c>
      <c r="CZ298" s="27">
        <f t="shared" ref="CZ298:CZ302" si="2812">(CY298/12*5*$D298*$G298*$H298*$L298*CZ$11)+(CY298/12*4*$E298*$G298*$I298*$L298*CZ$12)+(CY298/12*3*$F298*$G298*$I298*$L298*CZ$12)</f>
        <v>522486.071184</v>
      </c>
      <c r="DA298" s="27"/>
      <c r="DB298" s="27">
        <f t="shared" ref="DB298:DB302" si="2813">(DA298/12*5*$D298*$G298*$H298*$L298*DB$11)+(DA298/12*4*$E298*$G298*$I298*$L298*DB$12)+(DA298/12*3*$F298*$G298*$I298*$L298*DB$12)</f>
        <v>0</v>
      </c>
      <c r="DC298" s="27">
        <v>7</v>
      </c>
      <c r="DD298" s="27">
        <f t="shared" ref="DD298:DD302" si="2814">(DC298/12*5*$D298*$G298*$H298*$K298*DD$11)+(DC298/12*4*$E298*$G298*$I298*$K298*DD$12)+(DC298/12*3*$F298*$G298*$I298*$K298*DD$12)</f>
        <v>503778.03886666661</v>
      </c>
      <c r="DE298" s="27"/>
      <c r="DF298" s="27">
        <f t="shared" ref="DF298:DF302" si="2815">(DE298/12*5*$D298*$G298*$H298*$K298*DF$11)+(DE298/12*4*$E298*$G298*$I298*$K298*DF$12)+(DE298/12*3*$F298*$G298*$I298*$K298*DF$12)</f>
        <v>0</v>
      </c>
      <c r="DG298" s="27"/>
      <c r="DH298" s="27">
        <f t="shared" ref="DH298:DH302" si="2816">(DG298/12*5*$D298*$G298*$H298*$L298*DH$11)+(DG298/12*4*$E298*$G298*$I298*$L298*DH$12)+(DG298/12*3*$F298*$G298*$I298*$L298*DH$12)</f>
        <v>0</v>
      </c>
      <c r="DI298" s="27">
        <v>3</v>
      </c>
      <c r="DJ298" s="27">
        <f t="shared" ref="DJ298:DJ302" si="2817">(DI298/12*5*$D298*$G298*$H298*$L298*DJ$11)+(DI298/12*4*$E298*$G298*$I298*$L298*DJ$12)+(DI298/12*3*$F298*$G298*$I298*$L298*DJ$12)</f>
        <v>280948.10436</v>
      </c>
      <c r="DK298" s="27"/>
      <c r="DL298" s="27">
        <f t="shared" ref="DL298:DL302" si="2818">(DK298/12*5*$D298*$G298*$H298*$M298*DL$11)+(DK298/12*4*$E298*$G298*$I298*$M298*DL$12)+(DK298/12*3*$F298*$G298*$I298*$M298*DL$12)</f>
        <v>0</v>
      </c>
      <c r="DM298" s="27">
        <v>2</v>
      </c>
      <c r="DN298" s="27">
        <f t="shared" si="2660"/>
        <v>277070.4865316666</v>
      </c>
      <c r="DO298" s="27"/>
      <c r="DP298" s="27">
        <f t="shared" si="2547"/>
        <v>0</v>
      </c>
      <c r="DQ298" s="27">
        <f t="shared" si="2661"/>
        <v>85</v>
      </c>
      <c r="DR298" s="27">
        <f t="shared" si="2661"/>
        <v>6513759.755007999</v>
      </c>
      <c r="DS298" s="38">
        <f t="shared" si="2662"/>
        <v>85</v>
      </c>
      <c r="DT298" s="67">
        <f t="shared" si="2548"/>
        <v>1</v>
      </c>
    </row>
    <row r="299" spans="1:124" ht="15.75" customHeight="1" x14ac:dyDescent="0.25">
      <c r="A299" s="77"/>
      <c r="B299" s="35">
        <v>255</v>
      </c>
      <c r="C299" s="23" t="s">
        <v>424</v>
      </c>
      <c r="D299" s="79">
        <f t="shared" si="2550"/>
        <v>19063</v>
      </c>
      <c r="E299" s="80">
        <v>18530</v>
      </c>
      <c r="F299" s="80">
        <v>18715</v>
      </c>
      <c r="G299" s="36">
        <v>3.51</v>
      </c>
      <c r="H299" s="25">
        <v>1</v>
      </c>
      <c r="I299" s="25">
        <v>1</v>
      </c>
      <c r="J299" s="26"/>
      <c r="K299" s="24">
        <v>1.4</v>
      </c>
      <c r="L299" s="24">
        <v>1.68</v>
      </c>
      <c r="M299" s="24">
        <v>2.23</v>
      </c>
      <c r="N299" s="24">
        <v>2.57</v>
      </c>
      <c r="O299" s="27">
        <v>25</v>
      </c>
      <c r="P299" s="27">
        <f t="shared" si="2768"/>
        <v>2452491.9168750001</v>
      </c>
      <c r="Q299" s="27">
        <v>40</v>
      </c>
      <c r="R299" s="27">
        <f t="shared" si="2769"/>
        <v>3923987.0669999998</v>
      </c>
      <c r="S299" s="27"/>
      <c r="T299" s="27">
        <f t="shared" si="2770"/>
        <v>0</v>
      </c>
      <c r="U299" s="27"/>
      <c r="V299" s="27">
        <f t="shared" si="2771"/>
        <v>0</v>
      </c>
      <c r="W299" s="27">
        <v>0</v>
      </c>
      <c r="X299" s="27">
        <f t="shared" si="2772"/>
        <v>0</v>
      </c>
      <c r="Y299" s="27">
        <v>4</v>
      </c>
      <c r="Z299" s="27">
        <f t="shared" si="2773"/>
        <v>392398.70669999992</v>
      </c>
      <c r="AA299" s="27"/>
      <c r="AB299" s="27">
        <f t="shared" si="2774"/>
        <v>0</v>
      </c>
      <c r="AC299" s="27"/>
      <c r="AD299" s="27">
        <f t="shared" si="2775"/>
        <v>0</v>
      </c>
      <c r="AE299" s="27">
        <v>0</v>
      </c>
      <c r="AF299" s="27">
        <f t="shared" si="2776"/>
        <v>0</v>
      </c>
      <c r="AG299" s="27">
        <v>14</v>
      </c>
      <c r="AH299" s="27">
        <f t="shared" si="2777"/>
        <v>1373395.4734499999</v>
      </c>
      <c r="AI299" s="27"/>
      <c r="AJ299" s="27">
        <f t="shared" si="2778"/>
        <v>0</v>
      </c>
      <c r="AK299" s="27"/>
      <c r="AL299" s="27">
        <f t="shared" si="2779"/>
        <v>0</v>
      </c>
      <c r="AM299" s="30">
        <v>1</v>
      </c>
      <c r="AN299" s="27">
        <f t="shared" si="2780"/>
        <v>97514.204287499975</v>
      </c>
      <c r="AO299" s="31">
        <v>12</v>
      </c>
      <c r="AP299" s="27">
        <f t="shared" si="2781"/>
        <v>1360701.1061279997</v>
      </c>
      <c r="AQ299" s="27"/>
      <c r="AR299" s="27">
        <f t="shared" si="2782"/>
        <v>0</v>
      </c>
      <c r="AS299" s="27"/>
      <c r="AT299" s="27">
        <f t="shared" si="2783"/>
        <v>0</v>
      </c>
      <c r="AU299" s="27"/>
      <c r="AV299" s="27">
        <f t="shared" si="2784"/>
        <v>0</v>
      </c>
      <c r="AW299" s="27"/>
      <c r="AX299" s="27">
        <f t="shared" si="2785"/>
        <v>0</v>
      </c>
      <c r="AY299" s="27"/>
      <c r="AZ299" s="27">
        <f t="shared" si="2786"/>
        <v>0</v>
      </c>
      <c r="BA299" s="27">
        <v>3</v>
      </c>
      <c r="BB299" s="27">
        <f t="shared" si="2787"/>
        <v>330887.28581999999</v>
      </c>
      <c r="BC299" s="27"/>
      <c r="BD299" s="27">
        <f t="shared" si="2788"/>
        <v>0</v>
      </c>
      <c r="BE299" s="27"/>
      <c r="BF299" s="27">
        <f t="shared" si="2789"/>
        <v>0</v>
      </c>
      <c r="BG299" s="27"/>
      <c r="BH299" s="27">
        <f t="shared" si="2790"/>
        <v>0</v>
      </c>
      <c r="BI299" s="27"/>
      <c r="BJ299" s="27">
        <f t="shared" si="2791"/>
        <v>0</v>
      </c>
      <c r="BK299" s="27">
        <v>12</v>
      </c>
      <c r="BL299" s="27">
        <f t="shared" si="2792"/>
        <v>1185158.5445699999</v>
      </c>
      <c r="BM299" s="27">
        <v>9</v>
      </c>
      <c r="BN299" s="27">
        <f t="shared" si="2793"/>
        <v>850438.19132999983</v>
      </c>
      <c r="BO299" s="37"/>
      <c r="BP299" s="27">
        <f t="shared" si="2794"/>
        <v>0</v>
      </c>
      <c r="BQ299" s="27"/>
      <c r="BR299" s="27">
        <f t="shared" si="2795"/>
        <v>0</v>
      </c>
      <c r="BS299" s="27"/>
      <c r="BT299" s="27">
        <f t="shared" si="2796"/>
        <v>0</v>
      </c>
      <c r="BU299" s="27"/>
      <c r="BV299" s="27">
        <f t="shared" si="2797"/>
        <v>0</v>
      </c>
      <c r="BW299" s="27"/>
      <c r="BX299" s="27">
        <f t="shared" si="2798"/>
        <v>0</v>
      </c>
      <c r="BY299" s="27"/>
      <c r="BZ299" s="27">
        <f t="shared" si="2799"/>
        <v>0</v>
      </c>
      <c r="CA299" s="27"/>
      <c r="CB299" s="27">
        <f t="shared" si="2800"/>
        <v>0</v>
      </c>
      <c r="CC299" s="27"/>
      <c r="CD299" s="27">
        <f t="shared" si="2801"/>
        <v>0</v>
      </c>
      <c r="CE299" s="27"/>
      <c r="CF299" s="27">
        <f t="shared" si="2802"/>
        <v>0</v>
      </c>
      <c r="CG299" s="27"/>
      <c r="CH299" s="27">
        <f t="shared" si="2803"/>
        <v>0</v>
      </c>
      <c r="CI299" s="27">
        <v>6</v>
      </c>
      <c r="CJ299" s="27">
        <f t="shared" si="2804"/>
        <v>417904.54523999995</v>
      </c>
      <c r="CK299" s="27"/>
      <c r="CL299" s="27">
        <f t="shared" si="2805"/>
        <v>0</v>
      </c>
      <c r="CM299" s="27">
        <v>10</v>
      </c>
      <c r="CN299" s="27">
        <f t="shared" si="2806"/>
        <v>1124081.65233</v>
      </c>
      <c r="CO299" s="27">
        <v>3</v>
      </c>
      <c r="CP299" s="27">
        <f t="shared" si="2807"/>
        <v>387678.45998699992</v>
      </c>
      <c r="CQ299" s="32">
        <v>2</v>
      </c>
      <c r="CR299" s="27">
        <f t="shared" si="2808"/>
        <v>208767.52259999994</v>
      </c>
      <c r="CS299" s="27">
        <v>9</v>
      </c>
      <c r="CT299" s="27">
        <f t="shared" si="2809"/>
        <v>1136731.0598279999</v>
      </c>
      <c r="CU299" s="27">
        <v>3</v>
      </c>
      <c r="CV299" s="27">
        <f t="shared" si="2810"/>
        <v>329364.89422199997</v>
      </c>
      <c r="CW299" s="27">
        <v>4</v>
      </c>
      <c r="CX299" s="27">
        <f t="shared" si="2811"/>
        <v>506150.56018799986</v>
      </c>
      <c r="CY299" s="27">
        <v>2</v>
      </c>
      <c r="CZ299" s="27">
        <f t="shared" si="2812"/>
        <v>252606.90218399995</v>
      </c>
      <c r="DA299" s="27">
        <v>13</v>
      </c>
      <c r="DB299" s="27">
        <f t="shared" si="2813"/>
        <v>1644989.3206109994</v>
      </c>
      <c r="DC299" s="27">
        <v>7</v>
      </c>
      <c r="DD299" s="27">
        <f t="shared" si="2814"/>
        <v>730686.32909999986</v>
      </c>
      <c r="DE299" s="27">
        <v>3</v>
      </c>
      <c r="DF299" s="27">
        <f t="shared" si="2815"/>
        <v>322479.91093499993</v>
      </c>
      <c r="DG299" s="27"/>
      <c r="DH299" s="27">
        <f t="shared" si="2816"/>
        <v>0</v>
      </c>
      <c r="DI299" s="27">
        <v>3</v>
      </c>
      <c r="DJ299" s="27">
        <f t="shared" si="2817"/>
        <v>407490.84557999996</v>
      </c>
      <c r="DK299" s="27">
        <v>4</v>
      </c>
      <c r="DL299" s="27">
        <f t="shared" si="2818"/>
        <v>743575.88857499999</v>
      </c>
      <c r="DM299" s="27">
        <v>9</v>
      </c>
      <c r="DN299" s="27">
        <f t="shared" si="2660"/>
        <v>1808400.1383337497</v>
      </c>
      <c r="DO299" s="27"/>
      <c r="DP299" s="27">
        <f t="shared" si="2547"/>
        <v>0</v>
      </c>
      <c r="DQ299" s="27">
        <f t="shared" si="2661"/>
        <v>198</v>
      </c>
      <c r="DR299" s="27">
        <f t="shared" si="2661"/>
        <v>21987880.52587425</v>
      </c>
      <c r="DS299" s="38">
        <f t="shared" si="2662"/>
        <v>198</v>
      </c>
      <c r="DT299" s="67">
        <f t="shared" si="2548"/>
        <v>1</v>
      </c>
    </row>
    <row r="300" spans="1:124" ht="15.75" customHeight="1" x14ac:dyDescent="0.25">
      <c r="A300" s="77"/>
      <c r="B300" s="35">
        <v>256</v>
      </c>
      <c r="C300" s="23" t="s">
        <v>425</v>
      </c>
      <c r="D300" s="79">
        <f t="shared" si="2550"/>
        <v>19063</v>
      </c>
      <c r="E300" s="80">
        <v>18530</v>
      </c>
      <c r="F300" s="80">
        <v>18715</v>
      </c>
      <c r="G300" s="36">
        <v>4.0199999999999996</v>
      </c>
      <c r="H300" s="25">
        <v>1</v>
      </c>
      <c r="I300" s="25">
        <v>1</v>
      </c>
      <c r="J300" s="26"/>
      <c r="K300" s="24">
        <v>1.4</v>
      </c>
      <c r="L300" s="24">
        <v>1.68</v>
      </c>
      <c r="M300" s="24">
        <v>2.23</v>
      </c>
      <c r="N300" s="24">
        <v>2.57</v>
      </c>
      <c r="O300" s="27">
        <v>1</v>
      </c>
      <c r="P300" s="27">
        <f t="shared" si="2768"/>
        <v>112353.47584999997</v>
      </c>
      <c r="Q300" s="27">
        <v>0</v>
      </c>
      <c r="R300" s="27">
        <f t="shared" si="2769"/>
        <v>0</v>
      </c>
      <c r="S300" s="27"/>
      <c r="T300" s="27">
        <f t="shared" si="2770"/>
        <v>0</v>
      </c>
      <c r="U300" s="27"/>
      <c r="V300" s="27">
        <f t="shared" si="2771"/>
        <v>0</v>
      </c>
      <c r="W300" s="27">
        <v>0</v>
      </c>
      <c r="X300" s="27">
        <f t="shared" si="2772"/>
        <v>0</v>
      </c>
      <c r="Y300" s="27">
        <v>0</v>
      </c>
      <c r="Z300" s="27">
        <f t="shared" si="2773"/>
        <v>0</v>
      </c>
      <c r="AA300" s="27"/>
      <c r="AB300" s="27">
        <f t="shared" si="2774"/>
        <v>0</v>
      </c>
      <c r="AC300" s="27"/>
      <c r="AD300" s="27">
        <f t="shared" si="2775"/>
        <v>0</v>
      </c>
      <c r="AE300" s="27">
        <v>0</v>
      </c>
      <c r="AF300" s="27">
        <f t="shared" si="2776"/>
        <v>0</v>
      </c>
      <c r="AG300" s="27">
        <v>0</v>
      </c>
      <c r="AH300" s="27">
        <f t="shared" si="2777"/>
        <v>0</v>
      </c>
      <c r="AI300" s="27"/>
      <c r="AJ300" s="27">
        <f t="shared" si="2778"/>
        <v>0</v>
      </c>
      <c r="AK300" s="27"/>
      <c r="AL300" s="27">
        <f t="shared" si="2779"/>
        <v>0</v>
      </c>
      <c r="AM300" s="30">
        <v>0</v>
      </c>
      <c r="AN300" s="27">
        <f t="shared" si="2780"/>
        <v>0</v>
      </c>
      <c r="AO300" s="31">
        <v>0</v>
      </c>
      <c r="AP300" s="27">
        <f t="shared" si="2781"/>
        <v>0</v>
      </c>
      <c r="AQ300" s="27"/>
      <c r="AR300" s="27">
        <f t="shared" si="2782"/>
        <v>0</v>
      </c>
      <c r="AS300" s="27"/>
      <c r="AT300" s="27">
        <f t="shared" si="2783"/>
        <v>0</v>
      </c>
      <c r="AU300" s="27"/>
      <c r="AV300" s="27">
        <f t="shared" si="2784"/>
        <v>0</v>
      </c>
      <c r="AW300" s="27"/>
      <c r="AX300" s="27">
        <f t="shared" si="2785"/>
        <v>0</v>
      </c>
      <c r="AY300" s="27"/>
      <c r="AZ300" s="27">
        <f t="shared" si="2786"/>
        <v>0</v>
      </c>
      <c r="BA300" s="27"/>
      <c r="BB300" s="27">
        <f t="shared" si="2787"/>
        <v>0</v>
      </c>
      <c r="BC300" s="27"/>
      <c r="BD300" s="27">
        <f t="shared" si="2788"/>
        <v>0</v>
      </c>
      <c r="BE300" s="27"/>
      <c r="BF300" s="27">
        <f t="shared" si="2789"/>
        <v>0</v>
      </c>
      <c r="BG300" s="27"/>
      <c r="BH300" s="27">
        <f t="shared" si="2790"/>
        <v>0</v>
      </c>
      <c r="BI300" s="27"/>
      <c r="BJ300" s="27">
        <f t="shared" si="2791"/>
        <v>0</v>
      </c>
      <c r="BK300" s="27">
        <v>0</v>
      </c>
      <c r="BL300" s="27">
        <f t="shared" si="2792"/>
        <v>0</v>
      </c>
      <c r="BM300" s="27"/>
      <c r="BN300" s="27">
        <f t="shared" si="2793"/>
        <v>0</v>
      </c>
      <c r="BO300" s="37"/>
      <c r="BP300" s="27">
        <f t="shared" si="2794"/>
        <v>0</v>
      </c>
      <c r="BQ300" s="27"/>
      <c r="BR300" s="27">
        <f t="shared" si="2795"/>
        <v>0</v>
      </c>
      <c r="BS300" s="27"/>
      <c r="BT300" s="27">
        <f t="shared" si="2796"/>
        <v>0</v>
      </c>
      <c r="BU300" s="27"/>
      <c r="BV300" s="27">
        <f t="shared" si="2797"/>
        <v>0</v>
      </c>
      <c r="BW300" s="27"/>
      <c r="BX300" s="27">
        <f t="shared" si="2798"/>
        <v>0</v>
      </c>
      <c r="BY300" s="27"/>
      <c r="BZ300" s="27">
        <f t="shared" si="2799"/>
        <v>0</v>
      </c>
      <c r="CA300" s="27"/>
      <c r="CB300" s="27">
        <f t="shared" si="2800"/>
        <v>0</v>
      </c>
      <c r="CC300" s="27"/>
      <c r="CD300" s="27">
        <f t="shared" si="2801"/>
        <v>0</v>
      </c>
      <c r="CE300" s="27"/>
      <c r="CF300" s="27">
        <f t="shared" si="2802"/>
        <v>0</v>
      </c>
      <c r="CG300" s="27"/>
      <c r="CH300" s="27">
        <f t="shared" si="2803"/>
        <v>0</v>
      </c>
      <c r="CI300" s="27"/>
      <c r="CJ300" s="27">
        <f t="shared" si="2804"/>
        <v>0</v>
      </c>
      <c r="CK300" s="27"/>
      <c r="CL300" s="27">
        <f t="shared" si="2805"/>
        <v>0</v>
      </c>
      <c r="CM300" s="27"/>
      <c r="CN300" s="27">
        <f t="shared" si="2806"/>
        <v>0</v>
      </c>
      <c r="CO300" s="27"/>
      <c r="CP300" s="27">
        <f t="shared" si="2807"/>
        <v>0</v>
      </c>
      <c r="CQ300" s="32"/>
      <c r="CR300" s="27">
        <f t="shared" si="2808"/>
        <v>0</v>
      </c>
      <c r="CS300" s="27"/>
      <c r="CT300" s="27">
        <f t="shared" si="2809"/>
        <v>0</v>
      </c>
      <c r="CU300" s="27"/>
      <c r="CV300" s="27">
        <f t="shared" si="2810"/>
        <v>0</v>
      </c>
      <c r="CW300" s="27"/>
      <c r="CX300" s="27">
        <f t="shared" si="2811"/>
        <v>0</v>
      </c>
      <c r="CY300" s="27"/>
      <c r="CZ300" s="27">
        <f t="shared" si="2812"/>
        <v>0</v>
      </c>
      <c r="DA300" s="27"/>
      <c r="DB300" s="27">
        <f t="shared" si="2813"/>
        <v>0</v>
      </c>
      <c r="DC300" s="27"/>
      <c r="DD300" s="27">
        <f t="shared" si="2814"/>
        <v>0</v>
      </c>
      <c r="DE300" s="27"/>
      <c r="DF300" s="27">
        <f t="shared" si="2815"/>
        <v>0</v>
      </c>
      <c r="DG300" s="27"/>
      <c r="DH300" s="27">
        <f t="shared" si="2816"/>
        <v>0</v>
      </c>
      <c r="DI300" s="27"/>
      <c r="DJ300" s="27">
        <f t="shared" si="2817"/>
        <v>0</v>
      </c>
      <c r="DK300" s="27"/>
      <c r="DL300" s="27">
        <f t="shared" si="2818"/>
        <v>0</v>
      </c>
      <c r="DM300" s="27"/>
      <c r="DN300" s="27">
        <f t="shared" si="2660"/>
        <v>0</v>
      </c>
      <c r="DO300" s="27"/>
      <c r="DP300" s="27">
        <f t="shared" si="2547"/>
        <v>0</v>
      </c>
      <c r="DQ300" s="27">
        <f t="shared" si="2661"/>
        <v>1</v>
      </c>
      <c r="DR300" s="27">
        <f t="shared" si="2661"/>
        <v>112353.47584999997</v>
      </c>
      <c r="DS300" s="38">
        <f t="shared" si="2662"/>
        <v>1</v>
      </c>
      <c r="DT300" s="67"/>
    </row>
    <row r="301" spans="1:124" ht="30" customHeight="1" x14ac:dyDescent="0.25">
      <c r="A301" s="77"/>
      <c r="B301" s="35">
        <v>257</v>
      </c>
      <c r="C301" s="23" t="s">
        <v>426</v>
      </c>
      <c r="D301" s="79">
        <f t="shared" si="2550"/>
        <v>19063</v>
      </c>
      <c r="E301" s="80">
        <v>18530</v>
      </c>
      <c r="F301" s="80">
        <v>18715</v>
      </c>
      <c r="G301" s="36">
        <v>0.84</v>
      </c>
      <c r="H301" s="25">
        <v>1</v>
      </c>
      <c r="I301" s="25">
        <v>1</v>
      </c>
      <c r="J301" s="26"/>
      <c r="K301" s="24">
        <v>1.4</v>
      </c>
      <c r="L301" s="24">
        <v>1.68</v>
      </c>
      <c r="M301" s="24">
        <v>2.23</v>
      </c>
      <c r="N301" s="24">
        <v>2.57</v>
      </c>
      <c r="O301" s="27">
        <v>18</v>
      </c>
      <c r="P301" s="27">
        <f t="shared" si="2768"/>
        <v>422583.22259999992</v>
      </c>
      <c r="Q301" s="27">
        <v>40</v>
      </c>
      <c r="R301" s="27">
        <f t="shared" si="2769"/>
        <v>939073.82799999998</v>
      </c>
      <c r="S301" s="27">
        <v>0</v>
      </c>
      <c r="T301" s="27">
        <f t="shared" si="2770"/>
        <v>0</v>
      </c>
      <c r="U301" s="27"/>
      <c r="V301" s="27">
        <f t="shared" si="2771"/>
        <v>0</v>
      </c>
      <c r="W301" s="27">
        <v>3</v>
      </c>
      <c r="X301" s="27">
        <f t="shared" si="2772"/>
        <v>70906.921470000001</v>
      </c>
      <c r="Y301" s="27">
        <v>0</v>
      </c>
      <c r="Z301" s="27">
        <f t="shared" si="2773"/>
        <v>0</v>
      </c>
      <c r="AA301" s="27">
        <v>0</v>
      </c>
      <c r="AB301" s="27">
        <f t="shared" si="2774"/>
        <v>0</v>
      </c>
      <c r="AC301" s="27">
        <v>0</v>
      </c>
      <c r="AD301" s="27">
        <f t="shared" si="2775"/>
        <v>0</v>
      </c>
      <c r="AE301" s="27">
        <v>0</v>
      </c>
      <c r="AF301" s="27">
        <f t="shared" si="2776"/>
        <v>0</v>
      </c>
      <c r="AG301" s="27">
        <v>2</v>
      </c>
      <c r="AH301" s="27">
        <f t="shared" si="2777"/>
        <v>46953.691399999996</v>
      </c>
      <c r="AI301" s="27"/>
      <c r="AJ301" s="27">
        <f t="shared" si="2778"/>
        <v>0</v>
      </c>
      <c r="AK301" s="27"/>
      <c r="AL301" s="27">
        <f t="shared" si="2779"/>
        <v>0</v>
      </c>
      <c r="AM301" s="30">
        <v>17</v>
      </c>
      <c r="AN301" s="27">
        <f t="shared" si="2780"/>
        <v>396724.45504999999</v>
      </c>
      <c r="AO301" s="31">
        <v>0</v>
      </c>
      <c r="AP301" s="27">
        <f t="shared" si="2781"/>
        <v>0</v>
      </c>
      <c r="AQ301" s="27">
        <v>0</v>
      </c>
      <c r="AR301" s="27">
        <f t="shared" si="2782"/>
        <v>0</v>
      </c>
      <c r="AS301" s="27">
        <v>62</v>
      </c>
      <c r="AT301" s="27">
        <f t="shared" si="2783"/>
        <v>1682462.336352</v>
      </c>
      <c r="AU301" s="27">
        <v>4</v>
      </c>
      <c r="AV301" s="27">
        <f t="shared" si="2784"/>
        <v>112016.31671999999</v>
      </c>
      <c r="AW301" s="27"/>
      <c r="AX301" s="27">
        <f t="shared" si="2785"/>
        <v>0</v>
      </c>
      <c r="AY301" s="27"/>
      <c r="AZ301" s="27">
        <f t="shared" si="2786"/>
        <v>0</v>
      </c>
      <c r="BA301" s="27"/>
      <c r="BB301" s="27">
        <f t="shared" si="2787"/>
        <v>0</v>
      </c>
      <c r="BC301" s="27">
        <v>0</v>
      </c>
      <c r="BD301" s="27">
        <f t="shared" si="2788"/>
        <v>0</v>
      </c>
      <c r="BE301" s="27">
        <v>0</v>
      </c>
      <c r="BF301" s="27">
        <f t="shared" si="2789"/>
        <v>0</v>
      </c>
      <c r="BG301" s="27">
        <v>0</v>
      </c>
      <c r="BH301" s="27">
        <f t="shared" si="2790"/>
        <v>0</v>
      </c>
      <c r="BI301" s="27">
        <v>0</v>
      </c>
      <c r="BJ301" s="27">
        <f t="shared" si="2791"/>
        <v>0</v>
      </c>
      <c r="BK301" s="27">
        <v>6</v>
      </c>
      <c r="BL301" s="27">
        <f t="shared" si="2792"/>
        <v>141813.84294</v>
      </c>
      <c r="BM301" s="27">
        <v>2</v>
      </c>
      <c r="BN301" s="27">
        <f t="shared" si="2793"/>
        <v>45227.48216</v>
      </c>
      <c r="BO301" s="37">
        <v>5</v>
      </c>
      <c r="BP301" s="27">
        <f t="shared" si="2794"/>
        <v>120703.34640000001</v>
      </c>
      <c r="BQ301" s="27">
        <v>0</v>
      </c>
      <c r="BR301" s="27">
        <f t="shared" si="2795"/>
        <v>0</v>
      </c>
      <c r="BS301" s="27">
        <v>0</v>
      </c>
      <c r="BT301" s="27">
        <f t="shared" si="2796"/>
        <v>0</v>
      </c>
      <c r="BU301" s="27"/>
      <c r="BV301" s="27">
        <f t="shared" si="2797"/>
        <v>0</v>
      </c>
      <c r="BW301" s="27">
        <v>0</v>
      </c>
      <c r="BX301" s="27">
        <f t="shared" si="2798"/>
        <v>0</v>
      </c>
      <c r="BY301" s="27"/>
      <c r="BZ301" s="27">
        <f t="shared" si="2799"/>
        <v>0</v>
      </c>
      <c r="CA301" s="27">
        <v>0</v>
      </c>
      <c r="CB301" s="27">
        <f t="shared" si="2800"/>
        <v>0</v>
      </c>
      <c r="CC301" s="27"/>
      <c r="CD301" s="27">
        <f t="shared" si="2801"/>
        <v>0</v>
      </c>
      <c r="CE301" s="27">
        <v>0</v>
      </c>
      <c r="CF301" s="27">
        <f t="shared" si="2802"/>
        <v>0</v>
      </c>
      <c r="CG301" s="27"/>
      <c r="CH301" s="27">
        <f t="shared" si="2803"/>
        <v>0</v>
      </c>
      <c r="CI301" s="27"/>
      <c r="CJ301" s="27">
        <f t="shared" si="2804"/>
        <v>0</v>
      </c>
      <c r="CK301" s="27"/>
      <c r="CL301" s="27">
        <f t="shared" si="2805"/>
        <v>0</v>
      </c>
      <c r="CM301" s="27">
        <v>8</v>
      </c>
      <c r="CN301" s="27">
        <f t="shared" si="2806"/>
        <v>215208.79497599998</v>
      </c>
      <c r="CO301" s="27">
        <v>4</v>
      </c>
      <c r="CP301" s="27">
        <f t="shared" si="2807"/>
        <v>123703.66814399997</v>
      </c>
      <c r="CQ301" s="32"/>
      <c r="CR301" s="27">
        <f t="shared" si="2808"/>
        <v>0</v>
      </c>
      <c r="CS301" s="27"/>
      <c r="CT301" s="27">
        <f t="shared" si="2809"/>
        <v>0</v>
      </c>
      <c r="CU301" s="27"/>
      <c r="CV301" s="27">
        <f t="shared" si="2810"/>
        <v>0</v>
      </c>
      <c r="CW301" s="27">
        <v>1</v>
      </c>
      <c r="CX301" s="27">
        <f t="shared" si="2811"/>
        <v>30282.512147999994</v>
      </c>
      <c r="CY301" s="27"/>
      <c r="CZ301" s="27">
        <f t="shared" si="2812"/>
        <v>0</v>
      </c>
      <c r="DA301" s="27"/>
      <c r="DB301" s="27">
        <f t="shared" si="2813"/>
        <v>0</v>
      </c>
      <c r="DC301" s="27"/>
      <c r="DD301" s="27">
        <f t="shared" si="2814"/>
        <v>0</v>
      </c>
      <c r="DE301" s="27"/>
      <c r="DF301" s="27">
        <f t="shared" si="2815"/>
        <v>0</v>
      </c>
      <c r="DG301" s="27">
        <v>5</v>
      </c>
      <c r="DH301" s="27">
        <f t="shared" si="2816"/>
        <v>167576.03100000002</v>
      </c>
      <c r="DI301" s="27"/>
      <c r="DJ301" s="27">
        <f t="shared" si="2817"/>
        <v>0</v>
      </c>
      <c r="DK301" s="27"/>
      <c r="DL301" s="27">
        <f t="shared" si="2818"/>
        <v>0</v>
      </c>
      <c r="DM301" s="27"/>
      <c r="DN301" s="27">
        <f t="shared" si="2660"/>
        <v>0</v>
      </c>
      <c r="DO301" s="27"/>
      <c r="DP301" s="27">
        <f t="shared" si="2547"/>
        <v>0</v>
      </c>
      <c r="DQ301" s="27">
        <f t="shared" si="2661"/>
        <v>177</v>
      </c>
      <c r="DR301" s="27">
        <f t="shared" si="2661"/>
        <v>4515236.4493600009</v>
      </c>
      <c r="DS301" s="38">
        <f t="shared" si="2662"/>
        <v>177</v>
      </c>
      <c r="DT301" s="67">
        <f t="shared" si="2548"/>
        <v>1</v>
      </c>
    </row>
    <row r="302" spans="1:124" ht="30" customHeight="1" x14ac:dyDescent="0.25">
      <c r="A302" s="77"/>
      <c r="B302" s="35">
        <v>258</v>
      </c>
      <c r="C302" s="23" t="s">
        <v>427</v>
      </c>
      <c r="D302" s="79">
        <f t="shared" si="2550"/>
        <v>19063</v>
      </c>
      <c r="E302" s="80">
        <v>18530</v>
      </c>
      <c r="F302" s="80">
        <v>18715</v>
      </c>
      <c r="G302" s="36">
        <v>0.66</v>
      </c>
      <c r="H302" s="25">
        <v>1</v>
      </c>
      <c r="I302" s="25">
        <v>1</v>
      </c>
      <c r="J302" s="26"/>
      <c r="K302" s="24">
        <v>1.4</v>
      </c>
      <c r="L302" s="24">
        <v>1.68</v>
      </c>
      <c r="M302" s="24">
        <v>2.23</v>
      </c>
      <c r="N302" s="24">
        <v>2.57</v>
      </c>
      <c r="O302" s="27">
        <v>2</v>
      </c>
      <c r="P302" s="27">
        <f t="shared" si="2768"/>
        <v>36892.186099999999</v>
      </c>
      <c r="Q302" s="27">
        <v>0</v>
      </c>
      <c r="R302" s="27">
        <f t="shared" si="2769"/>
        <v>0</v>
      </c>
      <c r="S302" s="27">
        <v>0</v>
      </c>
      <c r="T302" s="27">
        <f t="shared" si="2770"/>
        <v>0</v>
      </c>
      <c r="U302" s="27"/>
      <c r="V302" s="27">
        <f t="shared" si="2771"/>
        <v>0</v>
      </c>
      <c r="W302" s="27">
        <v>0</v>
      </c>
      <c r="X302" s="27">
        <f t="shared" si="2772"/>
        <v>0</v>
      </c>
      <c r="Y302" s="27">
        <v>0</v>
      </c>
      <c r="Z302" s="27">
        <f t="shared" si="2773"/>
        <v>0</v>
      </c>
      <c r="AA302" s="27"/>
      <c r="AB302" s="27">
        <f t="shared" si="2774"/>
        <v>0</v>
      </c>
      <c r="AC302" s="27">
        <v>0</v>
      </c>
      <c r="AD302" s="27">
        <f t="shared" si="2775"/>
        <v>0</v>
      </c>
      <c r="AE302" s="27">
        <v>0</v>
      </c>
      <c r="AF302" s="27">
        <f t="shared" si="2776"/>
        <v>0</v>
      </c>
      <c r="AG302" s="27">
        <v>10</v>
      </c>
      <c r="AH302" s="27">
        <f t="shared" si="2777"/>
        <v>184460.93050000002</v>
      </c>
      <c r="AI302" s="27">
        <v>5</v>
      </c>
      <c r="AJ302" s="27">
        <f t="shared" si="2778"/>
        <v>78530.432750000007</v>
      </c>
      <c r="AK302" s="27"/>
      <c r="AL302" s="27">
        <f t="shared" si="2779"/>
        <v>0</v>
      </c>
      <c r="AM302" s="30">
        <v>6</v>
      </c>
      <c r="AN302" s="27">
        <f t="shared" si="2780"/>
        <v>110016.02535000001</v>
      </c>
      <c r="AO302" s="31">
        <v>0</v>
      </c>
      <c r="AP302" s="27">
        <f t="shared" si="2781"/>
        <v>0</v>
      </c>
      <c r="AQ302" s="27">
        <v>0</v>
      </c>
      <c r="AR302" s="27">
        <f t="shared" si="2782"/>
        <v>0</v>
      </c>
      <c r="AS302" s="27">
        <v>2</v>
      </c>
      <c r="AT302" s="27">
        <f t="shared" si="2783"/>
        <v>42643.054607999999</v>
      </c>
      <c r="AU302" s="27">
        <v>6</v>
      </c>
      <c r="AV302" s="27">
        <f t="shared" si="2784"/>
        <v>132019.23042000004</v>
      </c>
      <c r="AW302" s="27"/>
      <c r="AX302" s="27">
        <f t="shared" si="2785"/>
        <v>0</v>
      </c>
      <c r="AY302" s="27"/>
      <c r="AZ302" s="27">
        <f t="shared" si="2786"/>
        <v>0</v>
      </c>
      <c r="BA302" s="27"/>
      <c r="BB302" s="27">
        <f t="shared" si="2787"/>
        <v>0</v>
      </c>
      <c r="BC302" s="27">
        <v>0</v>
      </c>
      <c r="BD302" s="27">
        <f t="shared" si="2788"/>
        <v>0</v>
      </c>
      <c r="BE302" s="27">
        <v>0</v>
      </c>
      <c r="BF302" s="27">
        <f t="shared" si="2789"/>
        <v>0</v>
      </c>
      <c r="BG302" s="27">
        <v>0</v>
      </c>
      <c r="BH302" s="27">
        <f t="shared" si="2790"/>
        <v>0</v>
      </c>
      <c r="BI302" s="27">
        <v>0</v>
      </c>
      <c r="BJ302" s="27">
        <f t="shared" si="2791"/>
        <v>0</v>
      </c>
      <c r="BK302" s="27">
        <v>36</v>
      </c>
      <c r="BL302" s="27">
        <f t="shared" si="2792"/>
        <v>668550.97386000003</v>
      </c>
      <c r="BM302" s="27">
        <v>4</v>
      </c>
      <c r="BN302" s="27">
        <f t="shared" si="2793"/>
        <v>71071.757679999995</v>
      </c>
      <c r="BO302" s="37">
        <v>7</v>
      </c>
      <c r="BP302" s="27">
        <f t="shared" si="2794"/>
        <v>132773.68104</v>
      </c>
      <c r="BQ302" s="27">
        <v>0</v>
      </c>
      <c r="BR302" s="27">
        <f t="shared" si="2795"/>
        <v>0</v>
      </c>
      <c r="BS302" s="27">
        <v>0</v>
      </c>
      <c r="BT302" s="27">
        <f t="shared" si="2796"/>
        <v>0</v>
      </c>
      <c r="BU302" s="27"/>
      <c r="BV302" s="27">
        <f t="shared" si="2797"/>
        <v>0</v>
      </c>
      <c r="BW302" s="27">
        <v>0</v>
      </c>
      <c r="BX302" s="27">
        <f t="shared" si="2798"/>
        <v>0</v>
      </c>
      <c r="BY302" s="27"/>
      <c r="BZ302" s="27">
        <f t="shared" si="2799"/>
        <v>0</v>
      </c>
      <c r="CA302" s="27">
        <v>0</v>
      </c>
      <c r="CB302" s="27">
        <f t="shared" si="2800"/>
        <v>0</v>
      </c>
      <c r="CC302" s="27"/>
      <c r="CD302" s="27">
        <f t="shared" si="2801"/>
        <v>0</v>
      </c>
      <c r="CE302" s="27">
        <v>0</v>
      </c>
      <c r="CF302" s="27">
        <f t="shared" si="2802"/>
        <v>0</v>
      </c>
      <c r="CG302" s="27"/>
      <c r="CH302" s="27">
        <f t="shared" si="2803"/>
        <v>0</v>
      </c>
      <c r="CI302" s="27"/>
      <c r="CJ302" s="27">
        <f t="shared" si="2804"/>
        <v>0</v>
      </c>
      <c r="CK302" s="27">
        <v>12</v>
      </c>
      <c r="CL302" s="27">
        <f t="shared" si="2805"/>
        <v>207393.74040000001</v>
      </c>
      <c r="CM302" s="27">
        <v>1</v>
      </c>
      <c r="CN302" s="27">
        <f t="shared" si="2806"/>
        <v>21136.578077999999</v>
      </c>
      <c r="CO302" s="27">
        <v>1</v>
      </c>
      <c r="CP302" s="27">
        <f t="shared" si="2807"/>
        <v>24298.934813999997</v>
      </c>
      <c r="CQ302" s="32"/>
      <c r="CR302" s="27">
        <f t="shared" si="2808"/>
        <v>0</v>
      </c>
      <c r="CS302" s="27"/>
      <c r="CT302" s="27">
        <f t="shared" si="2809"/>
        <v>0</v>
      </c>
      <c r="CU302" s="27"/>
      <c r="CV302" s="27">
        <f t="shared" si="2810"/>
        <v>0</v>
      </c>
      <c r="CW302" s="27"/>
      <c r="CX302" s="27">
        <f t="shared" si="2811"/>
        <v>0</v>
      </c>
      <c r="CY302" s="27"/>
      <c r="CZ302" s="27">
        <f t="shared" si="2812"/>
        <v>0</v>
      </c>
      <c r="DA302" s="27">
        <v>1</v>
      </c>
      <c r="DB302" s="27">
        <f t="shared" si="2813"/>
        <v>23793.402402</v>
      </c>
      <c r="DC302" s="27"/>
      <c r="DD302" s="27">
        <f t="shared" si="2814"/>
        <v>0</v>
      </c>
      <c r="DE302" s="27"/>
      <c r="DF302" s="27">
        <f t="shared" si="2815"/>
        <v>0</v>
      </c>
      <c r="DG302" s="27"/>
      <c r="DH302" s="27">
        <f t="shared" si="2816"/>
        <v>0</v>
      </c>
      <c r="DI302" s="27"/>
      <c r="DJ302" s="27">
        <f t="shared" si="2817"/>
        <v>0</v>
      </c>
      <c r="DK302" s="27"/>
      <c r="DL302" s="27">
        <f t="shared" si="2818"/>
        <v>0</v>
      </c>
      <c r="DM302" s="27">
        <v>1</v>
      </c>
      <c r="DN302" s="27">
        <f t="shared" si="2660"/>
        <v>37782.339072499999</v>
      </c>
      <c r="DO302" s="27"/>
      <c r="DP302" s="27">
        <f t="shared" si="2547"/>
        <v>0</v>
      </c>
      <c r="DQ302" s="27">
        <f t="shared" si="2661"/>
        <v>94</v>
      </c>
      <c r="DR302" s="27">
        <f t="shared" si="2661"/>
        <v>1771363.2670745</v>
      </c>
      <c r="DS302" s="38">
        <f t="shared" si="2662"/>
        <v>94</v>
      </c>
      <c r="DT302" s="67">
        <f t="shared" si="2548"/>
        <v>1</v>
      </c>
    </row>
    <row r="303" spans="1:124" ht="30" customHeight="1" x14ac:dyDescent="0.25">
      <c r="A303" s="77">
        <v>1</v>
      </c>
      <c r="B303" s="35">
        <v>259</v>
      </c>
      <c r="C303" s="23" t="s">
        <v>428</v>
      </c>
      <c r="D303" s="79">
        <f t="shared" si="2550"/>
        <v>19063</v>
      </c>
      <c r="E303" s="80">
        <v>18530</v>
      </c>
      <c r="F303" s="80">
        <v>18715</v>
      </c>
      <c r="G303" s="36">
        <v>0.37</v>
      </c>
      <c r="H303" s="25">
        <v>1</v>
      </c>
      <c r="I303" s="25">
        <v>1</v>
      </c>
      <c r="J303" s="26"/>
      <c r="K303" s="24">
        <v>1.4</v>
      </c>
      <c r="L303" s="24">
        <v>1.68</v>
      </c>
      <c r="M303" s="24">
        <v>2.23</v>
      </c>
      <c r="N303" s="24">
        <v>2.57</v>
      </c>
      <c r="O303" s="27">
        <v>25</v>
      </c>
      <c r="P303" s="27">
        <f t="shared" ref="P303" si="2819">(O303/12*5*$D303*$G303*$H303*$K303)+(O303/12*4*$E303*$G303*$I303*$K303)+(O303/12*3*$F303*$G303*$I303*$K303)</f>
        <v>243438.41666666666</v>
      </c>
      <c r="Q303" s="27">
        <v>12</v>
      </c>
      <c r="R303" s="27">
        <f>(Q303/12*5*$D303*$G303*$H303*$K303)+(Q303/12*4*$E303*$G303*$I303*$K303)+(Q303/12*3*$F303*$G303*$I303*$K303)</f>
        <v>116850.43999999999</v>
      </c>
      <c r="S303" s="27">
        <v>0</v>
      </c>
      <c r="T303" s="27">
        <f>(S303/12*5*$D303*$G303*$H303*$K303)+(S303/12*4*$E303*$G303*$I303*$K303)+(S303/12*3*$F303*$G303*$I303*$K303)</f>
        <v>0</v>
      </c>
      <c r="U303" s="27"/>
      <c r="V303" s="27">
        <f>(U303/12*5*$D303*$G303*$H303*$K303)+(U303/12*4*$E303*$G303*$I303*$K303)+(U303/12*3*$F303*$G303*$I303*$K303)</f>
        <v>0</v>
      </c>
      <c r="W303" s="27">
        <v>0</v>
      </c>
      <c r="X303" s="27">
        <f>(W303/12*5*$D303*$G303*$H303*$K303)+(W303/12*4*$E303*$G303*$I303*$K303)+(W303/12*3*$F303*$G303*$I303*$K303)</f>
        <v>0</v>
      </c>
      <c r="Y303" s="27">
        <v>0</v>
      </c>
      <c r="Z303" s="27">
        <f>(Y303/12*5*$D303*$G303*$H303*$K303)+(Y303/12*4*$E303*$G303*$I303*$K303)+(Y303/12*3*$F303*$G303*$I303*$K303)</f>
        <v>0</v>
      </c>
      <c r="AA303" s="27">
        <v>0</v>
      </c>
      <c r="AB303" s="27">
        <f>(AA303/12*5*$D303*$G303*$H303*$K303)+(AA303/12*4*$E303*$G303*$I303*$K303)+(AA303/12*3*$F303*$G303*$I303*$K303)</f>
        <v>0</v>
      </c>
      <c r="AC303" s="27">
        <v>0</v>
      </c>
      <c r="AD303" s="27">
        <f>(AC303/12*5*$D303*$G303*$H303*$K303)+(AC303/12*4*$E303*$G303*$I303*$K303)+(AC303/12*3*$F303*$G303*$I303*$K303)</f>
        <v>0</v>
      </c>
      <c r="AE303" s="27">
        <v>0</v>
      </c>
      <c r="AF303" s="27">
        <f>(AE303/12*5*$D303*$G303*$H303*$K303)+(AE303/12*4*$E303*$G303*$I303*$K303)+(AE303/12*3*$F303*$G303*$I303*$K303)</f>
        <v>0</v>
      </c>
      <c r="AG303" s="27">
        <v>3</v>
      </c>
      <c r="AH303" s="27">
        <f>(AG303/12*5*$D303*$G303*$H303*$K303)+(AG303/12*4*$E303*$G303*$I303*$K303)+(AG303/12*3*$F303*$G303*$I303*$K303)</f>
        <v>29212.609999999997</v>
      </c>
      <c r="AI303" s="27">
        <v>2</v>
      </c>
      <c r="AJ303" s="27">
        <f>(AI303/12*5*$D303*$G303*$H303*$K303)+(AI303/12*4*$E303*$G303*$I303*$K303)+(AI303/12*3*$F303*$G303*$I303*$K303)</f>
        <v>19475.073333333334</v>
      </c>
      <c r="AK303" s="27"/>
      <c r="AL303" s="27">
        <f>(AK303/12*5*$D303*$G303*$H303*$K303)+(AK303/12*4*$E303*$G303*$I303*$K303)+(AK303/12*3*$F303*$G303*$I303*$K303)</f>
        <v>0</v>
      </c>
      <c r="AM303" s="30">
        <v>46</v>
      </c>
      <c r="AN303" s="27">
        <f>(AM303/12*5*$D303*$G303*$H303*$K303)+(AM303/12*4*$E303*$G303*$I303*$K303)+(AM303/12*3*$F303*$G303*$I303*$K303)</f>
        <v>447926.68666666665</v>
      </c>
      <c r="AO303" s="62">
        <v>21</v>
      </c>
      <c r="AP303" s="27">
        <f>(AO303/12*5*$D303*$G303*$H303*$L303)+(AO303/12*4*$E303*$G303*$I303*$L303)+(AO303/12*3*$F303*$G303*$I303*$L303)</f>
        <v>245385.92399999997</v>
      </c>
      <c r="AQ303" s="27">
        <v>0</v>
      </c>
      <c r="AR303" s="27">
        <f>(AQ303/12*5*$D303*$G303*$H303*$L303)+(AQ303/12*4*$E303*$G303*$I303*$L303)+(AQ303/12*3*$F303*$G303*$I303*$L303)</f>
        <v>0</v>
      </c>
      <c r="AS303" s="27">
        <v>52</v>
      </c>
      <c r="AT303" s="27">
        <f>(AS303/12*5*$D303*$G303*$H303*$L303)+(AS303/12*4*$E303*$G303*$I303*$L303)+(AS303/12*3*$F303*$G303*$I303*$L303)</f>
        <v>607622.28799999994</v>
      </c>
      <c r="AU303" s="27"/>
      <c r="AV303" s="27">
        <f>(AU303/12*5*$D303*$G303*$H303*$L303)+(AU303/12*4*$E303*$G303*$I303*$L303)+(AU303/12*3*$F303*$G303*$I303*$L303)</f>
        <v>0</v>
      </c>
      <c r="AW303" s="27"/>
      <c r="AX303" s="27">
        <f>(AW303/12*5*$D303*$G303*$H303*$K303)+(AW303/12*4*$E303*$G303*$I303*$K303)+(AW303/12*3*$F303*$G303*$I303*$K303)</f>
        <v>0</v>
      </c>
      <c r="AY303" s="27"/>
      <c r="AZ303" s="27">
        <f>(AY303/12*5*$D303*$G303*$H303*$K303)+(AY303/12*4*$E303*$G303*$I303*$K303)+(AY303/12*3*$F303*$G303*$I303*$K303)</f>
        <v>0</v>
      </c>
      <c r="BA303" s="27"/>
      <c r="BB303" s="27">
        <f>(BA303/12*5*$D303*$G303*$H303*$L303)+(BA303/12*4*$E303*$G303*$I303*$L303)+(BA303/12*3*$F303*$G303*$I303*$L303)</f>
        <v>0</v>
      </c>
      <c r="BC303" s="27">
        <v>0</v>
      </c>
      <c r="BD303" s="27">
        <f>(BC303/12*5*$D303*$G303*$H303*$K303)+(BC303/12*4*$E303*$G303*$I303*$K303)+(BC303/12*3*$F303*$G303*$I303*$K303)</f>
        <v>0</v>
      </c>
      <c r="BE303" s="27">
        <v>0</v>
      </c>
      <c r="BF303" s="27">
        <f>(BE303/12*5*$D303*$G303*$H303*$K303)+(BE303/12*4*$E303*$G303*$I303*$K303)+(BE303/12*3*$F303*$G303*$I303*$K303)</f>
        <v>0</v>
      </c>
      <c r="BG303" s="27">
        <v>0</v>
      </c>
      <c r="BH303" s="27">
        <f>(BG303/12*5*$D303*$G303*$H303*$K303)+(BG303/12*4*$E303*$G303*$I303*$K303)+(BG303/12*3*$F303*$G303*$I303*$K303)</f>
        <v>0</v>
      </c>
      <c r="BI303" s="27">
        <v>0</v>
      </c>
      <c r="BJ303" s="27">
        <f>(BI303/12*5*$D303*$G303*$H303*$L303)+(BI303/12*4*$E303*$G303*$I303*$L303)+(BI303/12*3*$F303*$G303*$I303*$L303)</f>
        <v>0</v>
      </c>
      <c r="BK303" s="27">
        <v>15</v>
      </c>
      <c r="BL303" s="27">
        <f>(BK303/12*5*$D303*$G303*$H303*$K303)+(BK303/12*4*$E303*$G303*$I303*$K303)+(BK303/12*3*$F303*$G303*$I303*$K303)</f>
        <v>146063.04999999999</v>
      </c>
      <c r="BM303" s="27">
        <v>2</v>
      </c>
      <c r="BN303" s="27">
        <f>(BM303/12*5*$D303*$G303*$H303*$K303)+(BM303/12*4*$E303*$G303*$I303*$K303)+(BM303/12*3*$F303*$G303*$I303*$K303)</f>
        <v>19475.073333333334</v>
      </c>
      <c r="BO303" s="37"/>
      <c r="BP303" s="27">
        <f>(BO303/12*5*$D303*$G303*$H303*$L303)+(BO303/12*4*$E303*$G303*$I303*$L303)+(BO303/12*3*$F303*$G303*$I303*$L303)</f>
        <v>0</v>
      </c>
      <c r="BQ303" s="27">
        <v>0</v>
      </c>
      <c r="BR303" s="27">
        <f>(BQ303/12*5*$D303*$G303*$H303*$L303)+(BQ303/12*4*$E303*$G303*$I303*$L303)+(BQ303/12*3*$F303*$G303*$I303*$L303)</f>
        <v>0</v>
      </c>
      <c r="BS303" s="27">
        <v>0</v>
      </c>
      <c r="BT303" s="27">
        <f>(BS303/12*5*$D303*$G303*$H303*$K303)+(BS303/12*4*$E303*$G303*$I303*$K303)+(BS303/12*3*$F303*$G303*$I303*$K303)</f>
        <v>0</v>
      </c>
      <c r="BU303" s="27"/>
      <c r="BV303" s="27">
        <f>(BU303/12*5*$D303*$G303*$H303*$K303)+(BU303/12*4*$E303*$G303*$I303*$K303)+(BU303/12*3*$F303*$G303*$I303*$K303)</f>
        <v>0</v>
      </c>
      <c r="BW303" s="27">
        <v>0</v>
      </c>
      <c r="BX303" s="27">
        <f>(BW303/12*5*$D303*$G303*$H303*$L303)+(BW303/12*4*$E303*$G303*$I303*$L303)+(BW303/12*3*$F303*$G303*$I303*$L303)</f>
        <v>0</v>
      </c>
      <c r="BY303" s="27"/>
      <c r="BZ303" s="27">
        <f>(BY303/12*5*$D303*$G303*$H303*$L303)+(BY303/12*4*$E303*$G303*$I303*$L303)+(BY303/12*3*$F303*$G303*$I303*$L303)</f>
        <v>0</v>
      </c>
      <c r="CA303" s="27">
        <v>0</v>
      </c>
      <c r="CB303" s="27">
        <f>(CA303/12*5*$D303*$G303*$H303*$K303)+(CA303/12*4*$E303*$G303*$I303*$K303)+(CA303/12*3*$F303*$G303*$I303*$K303)</f>
        <v>0</v>
      </c>
      <c r="CC303" s="27"/>
      <c r="CD303" s="27">
        <f>(CC303/12*5*$D303*$G303*$H303*$L303)+(CC303/12*4*$E303*$G303*$I303*$L303)+(CC303/12*3*$F303*$G303*$I303*$L303)</f>
        <v>0</v>
      </c>
      <c r="CE303" s="27">
        <v>0</v>
      </c>
      <c r="CF303" s="27">
        <f>(CE303/12*5*$D303*$G303*$H303*$K303)+(CE303/12*4*$E303*$G303*$I303*$K303)+(CE303/12*3*$F303*$G303*$I303*$K303)</f>
        <v>0</v>
      </c>
      <c r="CG303" s="27"/>
      <c r="CH303" s="27">
        <f>(CG303/12*5*$D303*$G303*$H303*$K303)+(CG303/12*4*$E303*$G303*$I303*$K303)+(CG303/12*3*$F303*$G303*$I303*$K303)</f>
        <v>0</v>
      </c>
      <c r="CI303" s="27"/>
      <c r="CJ303" s="27">
        <f>(CI303/12*5*$D303*$G303*$H303*$K303)+(CI303/12*4*$E303*$G303*$I303*$K303)+(CI303/12*3*$F303*$G303*$I303*$K303)</f>
        <v>0</v>
      </c>
      <c r="CK303" s="27">
        <v>91</v>
      </c>
      <c r="CL303" s="27">
        <f>(CK303/12*5*$D303*$G303*$H303*$K303)+(CK303/12*4*$E303*$G303*$I303*$K303)+(CK303/12*3*$F303*$G303*$I303*$K303)</f>
        <v>886115.83666666655</v>
      </c>
      <c r="CM303" s="27">
        <v>35</v>
      </c>
      <c r="CN303" s="27">
        <f>(CM303/12*5*$D303*$G303*$H303*$L303)+(CM303/12*4*$E303*$G303*$I303*$L303)+(CM303/12*3*$F303*$G303*$I303*$L303)</f>
        <v>408976.54</v>
      </c>
      <c r="CO303" s="27">
        <v>16</v>
      </c>
      <c r="CP303" s="27">
        <f>(CO303/12*5*$D303*$G303*$H303*$L303)+(CO303/12*4*$E303*$G303*$I303*$L303)+(CO303/12*3*$F303*$G303*$I303*$L303)</f>
        <v>186960.704</v>
      </c>
      <c r="CQ303" s="32">
        <v>6</v>
      </c>
      <c r="CR303" s="27">
        <f>(CQ303/12*5*$D303*$G303*$H303*$K303)+(CQ303/12*4*$E303*$G303*$I303*$K303)+(CQ303/12*3*$F303*$G303*$I303*$K303)</f>
        <v>58425.219999999994</v>
      </c>
      <c r="CS303" s="27">
        <v>21</v>
      </c>
      <c r="CT303" s="27">
        <f>(CS303/12*5*$D303*$G303*$H303*$L303)+(CS303/12*4*$E303*$G303*$I303*$L303)+(CS303/12*3*$F303*$G303*$I303*$L303)</f>
        <v>245385.92399999997</v>
      </c>
      <c r="CU303" s="27">
        <v>10</v>
      </c>
      <c r="CV303" s="27">
        <f>(CU303/12*5*$D303*$G303*$H303*$L303)+(CU303/12*4*$E303*$G303*$I303*$L303)+(CU303/12*3*$F303*$G303*$I303*$L303)</f>
        <v>116850.44</v>
      </c>
      <c r="CW303" s="27">
        <v>5</v>
      </c>
      <c r="CX303" s="27">
        <f>(CW303/12*5*$D303*$G303*$H303*$L303)+(CW303/12*4*$E303*$G303*$I303*$L303)+(CW303/12*3*$F303*$G303*$I303*$L303)</f>
        <v>58425.22</v>
      </c>
      <c r="CY303" s="27">
        <v>12</v>
      </c>
      <c r="CZ303" s="27">
        <f>(CY303/12*5*$D303*$G303*$H303*$L303)+(CY303/12*4*$E303*$G303*$I303*$L303)+(CY303/12*3*$F303*$G303*$I303*$L303)</f>
        <v>140220.52799999999</v>
      </c>
      <c r="DA303" s="27">
        <v>19</v>
      </c>
      <c r="DB303" s="27">
        <f>(DA303/12*5*$D303*$G303*$H303*$L303)+(DA303/12*4*$E303*$G303*$I303*$L303)+(DA303/12*3*$F303*$G303*$I303*$L303)</f>
        <v>222015.83599999995</v>
      </c>
      <c r="DC303" s="27">
        <v>12</v>
      </c>
      <c r="DD303" s="27">
        <f>(DC303/12*5*$D303*$G303*$H303*$K303)+(DC303/12*4*$E303*$G303*$I303*$K303)+(DC303/12*3*$F303*$G303*$I303*$K303)</f>
        <v>116850.43999999999</v>
      </c>
      <c r="DE303" s="27">
        <v>27</v>
      </c>
      <c r="DF303" s="27">
        <f>(DE303/12*5*$D303*$G303*$H303*$K303)+(DE303/12*4*$E303*$G303*$I303*$K303)+(DE303/12*3*$F303*$G303*$I303*$K303)</f>
        <v>262913.49</v>
      </c>
      <c r="DG303" s="27"/>
      <c r="DH303" s="27">
        <f>(DG303/12*5*$D303*$G303*$H303*$L303)+(DG303/12*4*$E303*$G303*$I303*$L303)+(DG303/12*3*$F303*$G303*$I303*$L303)</f>
        <v>0</v>
      </c>
      <c r="DI303" s="27"/>
      <c r="DJ303" s="27">
        <f>(DI303/12*5*$D303*$G303*$H303*$L303)+(DI303/12*4*$E303*$G303*$I303*$L303)+(DI303/12*3*$F303*$G303*$I303*$L303)</f>
        <v>0</v>
      </c>
      <c r="DK303" s="27">
        <v>2</v>
      </c>
      <c r="DL303" s="27">
        <f>(DK303/12*5*$D303*$G303*$H303*$M303)+(DK303/12*4*$E303*$G303*$I303*$M303)+(DK303/12*3*$F303*$G303*$I303*$M303)</f>
        <v>31021.009666666665</v>
      </c>
      <c r="DM303" s="27">
        <v>10</v>
      </c>
      <c r="DN303" s="27">
        <f>(DM303/12*5*$D303*$G303*$H303*$N303)+(DM303/12*4*$E303*$G303*$I303*$N303)+(DM303/12*3*$F303*$G303*$I303*$N303)</f>
        <v>178753.35166666668</v>
      </c>
      <c r="DO303" s="27"/>
      <c r="DP303" s="27">
        <f>(DO303*$D303*$G303*$H303*$L303)</f>
        <v>0</v>
      </c>
      <c r="DQ303" s="27">
        <f t="shared" si="2661"/>
        <v>444</v>
      </c>
      <c r="DR303" s="27">
        <f t="shared" si="2661"/>
        <v>4788364.102</v>
      </c>
      <c r="DS303" s="38">
        <f t="shared" si="2662"/>
        <v>444</v>
      </c>
      <c r="DT303" s="67">
        <f t="shared" si="2548"/>
        <v>1</v>
      </c>
    </row>
    <row r="304" spans="1:124" ht="36" customHeight="1" x14ac:dyDescent="0.25">
      <c r="A304" s="77">
        <v>1</v>
      </c>
      <c r="B304" s="35">
        <v>260</v>
      </c>
      <c r="C304" s="23" t="s">
        <v>429</v>
      </c>
      <c r="D304" s="79">
        <f t="shared" si="2550"/>
        <v>19063</v>
      </c>
      <c r="E304" s="80">
        <v>18530</v>
      </c>
      <c r="F304" s="80">
        <v>18715</v>
      </c>
      <c r="G304" s="36">
        <v>1.19</v>
      </c>
      <c r="H304" s="25">
        <v>1</v>
      </c>
      <c r="I304" s="26">
        <v>0.9</v>
      </c>
      <c r="J304" s="26"/>
      <c r="K304" s="24">
        <v>1.4</v>
      </c>
      <c r="L304" s="24">
        <v>1.68</v>
      </c>
      <c r="M304" s="24">
        <v>2.23</v>
      </c>
      <c r="N304" s="24">
        <v>2.57</v>
      </c>
      <c r="O304" s="27">
        <v>4</v>
      </c>
      <c r="P304" s="27">
        <f>(O304/12*5*$D304*$G304*$H304*$K304*P$11)+(O304/12*4*$E304*$G304*$I304*$K304)+(O304/12*3*$F304*$G304*$I304*$K304)</f>
        <v>118567.3596333333</v>
      </c>
      <c r="Q304" s="27">
        <v>2</v>
      </c>
      <c r="R304" s="27">
        <f>(Q304/12*5*$D304*$G304*$H304*$K304*R$11)+(Q304/12*4*$E304*$G304*$I304*$K304)+(Q304/12*3*$F304*$G304*$I304*$K304)</f>
        <v>59283.679816666649</v>
      </c>
      <c r="S304" s="27">
        <v>0</v>
      </c>
      <c r="T304" s="27">
        <f>(S304/12*5*$D304*$G304*$H304*$K304*T$11)+(S304/12*4*$E304*$G304*$I304*$K304)+(S304/12*3*$F304*$G304*$I304*$K304)</f>
        <v>0</v>
      </c>
      <c r="U304" s="27"/>
      <c r="V304" s="27">
        <f>(U304/12*5*$D304*$G304*$H304*$K304*V$11)+(U304/12*4*$E304*$G304*$I304*$K304)+(U304/12*3*$F304*$G304*$I304*$K304)</f>
        <v>0</v>
      </c>
      <c r="W304" s="27">
        <v>144</v>
      </c>
      <c r="X304" s="27">
        <f>(W304/12*5*$D304*$G304*$H304*$K304*X$11)+(W304/12*4*$E304*$G304*$I304*$K304)+(W304/12*3*$F304*$G304*$I304*$K304)</f>
        <v>4300819.0839599995</v>
      </c>
      <c r="Y304" s="27">
        <v>3</v>
      </c>
      <c r="Z304" s="27">
        <f>(Y304/12*5*$D304*$G304*$H304*$K304*Z$11)+(Y304/12*4*$E304*$G304*$I304*$K304)+(Y304/12*3*$F304*$G304*$I304*$K304)</f>
        <v>88925.519725000006</v>
      </c>
      <c r="AA304" s="27">
        <v>0</v>
      </c>
      <c r="AB304" s="27">
        <f>(AA304/12*5*$D304*$G304*$H304*$K304*AB$11)+(AA304/12*4*$E304*$G304*$I304*$K304)+(AA304/12*3*$F304*$G304*$I304*$K304)</f>
        <v>0</v>
      </c>
      <c r="AC304" s="27">
        <v>0</v>
      </c>
      <c r="AD304" s="27">
        <f>(AC304/12*5*$D304*$G304*$H304*$K304*AD$11)+(AC304/12*4*$E304*$G304*$I304*$K304)+(AC304/12*3*$F304*$G304*$I304*$K304)</f>
        <v>0</v>
      </c>
      <c r="AE304" s="27">
        <v>0</v>
      </c>
      <c r="AF304" s="27">
        <f>(AE304/12*5*$D304*$G304*$H304*$K304*AF$11)+(AE304/12*4*$E304*$G304*$I304*$K304)+(AE304/12*3*$F304*$G304*$I304*$K304)</f>
        <v>0</v>
      </c>
      <c r="AG304" s="27">
        <v>8</v>
      </c>
      <c r="AH304" s="27">
        <f>(AG304/12*5*$D304*$G304*$H304*$K304*AH$11)+(AG304/12*4*$E304*$G304*$I304*$K304)+(AG304/12*3*$F304*$G304*$I304*$K304)</f>
        <v>237134.71926666659</v>
      </c>
      <c r="AI304" s="27">
        <v>6</v>
      </c>
      <c r="AJ304" s="27">
        <f>(AI304/12*5*$D304*$G304*$H304*$K304*AJ$11)+(AI304/12*4*$E304*$G304*$I304*$K304)+(AI304/12*3*$F304*$G304*$I304*$K304)</f>
        <v>169911.29995000002</v>
      </c>
      <c r="AK304" s="27"/>
      <c r="AL304" s="27">
        <f>(AK304/12*5*$D304*$G304*$H304*$K304*AL$11)+(AK304/12*4*$E304*$G304*$I304*$K304)+(AK304/12*3*$F304*$G304*$I304*$K304)</f>
        <v>0</v>
      </c>
      <c r="AM304" s="30">
        <v>0</v>
      </c>
      <c r="AN304" s="27">
        <f>(AM304/12*5*$D304*$G304*$H304*$K304*AN$11)+(AM304/12*4*$E304*$G304*$I304*$K304)+(AM304/12*3*$F304*$G304*$I304*$K304)</f>
        <v>0</v>
      </c>
      <c r="AO304" s="31">
        <v>0</v>
      </c>
      <c r="AP304" s="27">
        <f>(AO304/12*5*$D304*$G304*$H304*$L304*AP$11)+(AO304/12*4*$E304*$G304*$I304*$L304)+(AO304/12*3*$F304*$G304*$I304*$L304)</f>
        <v>0</v>
      </c>
      <c r="AQ304" s="27">
        <v>0</v>
      </c>
      <c r="AR304" s="27">
        <f>(AQ304/12*5*$D304*$G304*$H304*$L304*AR$11)+(AQ304/12*4*$E304*$G304*$I304*$L304)+(AQ304/12*3*$F304*$G304*$I304*$L304)</f>
        <v>0</v>
      </c>
      <c r="AS304" s="27"/>
      <c r="AT304" s="27">
        <f>(AS304/12*5*$D304*$G304*$H304*$L304*AT$11)+(AS304/12*4*$E304*$G304*$I304*$L304)+(AS304/12*3*$F304*$G304*$I304*$L304)</f>
        <v>0</v>
      </c>
      <c r="AU304" s="27">
        <v>180</v>
      </c>
      <c r="AV304" s="27">
        <f>(AU304/12*5*$D304*$G304*$H304*$L304*AV$11)+(AU304/12*4*$E304*$G304*$I304*$L304)+(AU304/12*3*$F304*$G304*$I304*$L304)</f>
        <v>6359762.8268999998</v>
      </c>
      <c r="AW304" s="27"/>
      <c r="AX304" s="27">
        <f>(AW304/12*5*$D304*$G304*$H304*$K304*AX$11)+(AW304/12*4*$E304*$G304*$I304*$K304)+(AW304/12*3*$F304*$G304*$I304*$K304)</f>
        <v>0</v>
      </c>
      <c r="AY304" s="27"/>
      <c r="AZ304" s="27">
        <f>(AY304/12*5*$D304*$G304*$H304*$K304*AZ$11)+(AY304/12*4*$E304*$G304*$I304*$K304)+(AY304/12*3*$F304*$G304*$I304*$K304)</f>
        <v>0</v>
      </c>
      <c r="BA304" s="27"/>
      <c r="BB304" s="27">
        <f>(BA304/12*5*$D304*$G304*$H304*$L304*BB$11)+(BA304/12*4*$E304*$G304*$I304*$L304)+(BA304/12*3*$F304*$G304*$I304*$L304)</f>
        <v>0</v>
      </c>
      <c r="BC304" s="27">
        <v>0</v>
      </c>
      <c r="BD304" s="27">
        <f>(BC304/12*5*$D304*$G304*$H304*$K304*BD$11)+(BC304/12*4*$E304*$G304*$I304*$K304)+(BC304/12*3*$F304*$G304*$I304*$K304)</f>
        <v>0</v>
      </c>
      <c r="BE304" s="27">
        <v>0</v>
      </c>
      <c r="BF304" s="27">
        <f>(BE304/12*5*$D304*$G304*$H304*$K304*BF$11)+(BE304/12*4*$E304*$G304*$I304*$K304)+(BE304/12*3*$F304*$G304*$I304*$K304)</f>
        <v>0</v>
      </c>
      <c r="BG304" s="27">
        <v>0</v>
      </c>
      <c r="BH304" s="27">
        <f>(BG304/12*5*$D304*$G304*$H304*$K304*BH$11)+(BG304/12*4*$E304*$G304*$I304*$K304)+(BG304/12*3*$F304*$G304*$I304*$K304)</f>
        <v>0</v>
      </c>
      <c r="BI304" s="27">
        <v>0</v>
      </c>
      <c r="BJ304" s="27">
        <f>(BI304/12*5*$D304*$G304*$H304*$L304*BJ$11)+(BI304/12*4*$E304*$G304*$I304*$L304)+(BI304/12*3*$F304*$G304*$I304*$L304)</f>
        <v>0</v>
      </c>
      <c r="BK304" s="27">
        <v>6</v>
      </c>
      <c r="BL304" s="27">
        <f>(BK304/12*5*$D304*$G304*$H304*$K304*BL$11)+(BK304/12*4*$E304*$G304*$I304*$K304)+(BK304/12*3*$F304*$G304*$I304*$K304)</f>
        <v>179200.79516499999</v>
      </c>
      <c r="BM304" s="27">
        <v>2</v>
      </c>
      <c r="BN304" s="27">
        <f>(BM304/12*5*$D304*$G304*$H304*$K304*BN$11)+(BM304/12*4*$E304*$G304*$I304*$K304)+(BM304/12*3*$F304*$G304*$I304*$K304)</f>
        <v>59442.474606666648</v>
      </c>
      <c r="BO304" s="37">
        <v>0</v>
      </c>
      <c r="BP304" s="27">
        <f>(BO304/12*5*$D304*$G304*$H304*$L304*BP$11)+(BO304/12*4*$E304*$G304*$I304*$L304)+(BO304/12*3*$F304*$G304*$I304*$L304)</f>
        <v>0</v>
      </c>
      <c r="BQ304" s="27">
        <v>0</v>
      </c>
      <c r="BR304" s="27">
        <f>(BQ304/12*5*$D304*$G304*$H304*$L304*BR$11)+(BQ304/12*4*$E304*$G304*$I304*$L304)+(BQ304/12*3*$F304*$G304*$I304*$L304)</f>
        <v>0</v>
      </c>
      <c r="BS304" s="27">
        <v>0</v>
      </c>
      <c r="BT304" s="27">
        <f>(BS304/12*5*$D304*$G304*$H304*$K304*BT$11)+(BS304/12*4*$E304*$G304*$I304*$K304)+(BS304/12*3*$F304*$G304*$I304*$K304)</f>
        <v>0</v>
      </c>
      <c r="BU304" s="27">
        <v>0</v>
      </c>
      <c r="BV304" s="27">
        <f>(BU304/12*5*$D304*$G304*$H304*$K304*BV$11)+(BU304/12*4*$E304*$G304*$I304*$K304)+(BU304/12*3*$F304*$G304*$I304*$K304)</f>
        <v>0</v>
      </c>
      <c r="BW304" s="27">
        <v>0</v>
      </c>
      <c r="BX304" s="27">
        <f>(BW304/12*5*$D304*$G304*$H304*$L304*BX$11)+(BW304/12*4*$E304*$G304*$I304*$L304)+(BW304/12*3*$F304*$G304*$I304*$L304)</f>
        <v>0</v>
      </c>
      <c r="BY304" s="27"/>
      <c r="BZ304" s="27">
        <f>(BY304/12*5*$D304*$G304*$H304*$L304*BZ$11)+(BY304/12*4*$E304*$G304*$I304*$L304)+(BY304/12*3*$F304*$G304*$I304*$L304)</f>
        <v>0</v>
      </c>
      <c r="CA304" s="27">
        <v>0</v>
      </c>
      <c r="CB304" s="27">
        <f>(CA304/12*5*$D304*$G304*$H304*$K304*CB$11)+(CA304/12*4*$E304*$G304*$I304*$K304)+(CA304/12*3*$F304*$G304*$I304*$K304)</f>
        <v>0</v>
      </c>
      <c r="CC304" s="27">
        <v>0</v>
      </c>
      <c r="CD304" s="27">
        <f>(CC304/12*5*$D304*$G304*$H304*$L304*CD$11)+(CC304/12*4*$E304*$G304*$I304*$L304)+(CC304/12*3*$F304*$G304*$I304*$L304)</f>
        <v>0</v>
      </c>
      <c r="CE304" s="27">
        <v>8</v>
      </c>
      <c r="CF304" s="27">
        <f>(CE304/12*5*$D304*$G304*$H304*$K304*CF$11)+(CE304/12*4*$E304*$G304*$I304*$K304)+(CE304/12*3*$F304*$G304*$I304*$K304)</f>
        <v>237769.89842666659</v>
      </c>
      <c r="CG304" s="27"/>
      <c r="CH304" s="27">
        <f>(CG304/12*5*$D304*$G304*$H304*$K304*CH$11)+(CG304/12*4*$E304*$G304*$I304*$K304)+(CG304/12*3*$F304*$G304*$I304*$K304)</f>
        <v>0</v>
      </c>
      <c r="CI304" s="27"/>
      <c r="CJ304" s="27">
        <f>(CI304/12*5*$D304*$G304*$H304*$K304*CJ$11)+(CI304/12*4*$E304*$G304*$I304*$K304)+(CI304/12*3*$F304*$G304*$I304*$K304)</f>
        <v>0</v>
      </c>
      <c r="CK304" s="27"/>
      <c r="CL304" s="27">
        <f>(CK304/12*5*$D304*$G304*$H304*$K304*CL$11)+(CK304/12*4*$E304*$G304*$I304*$K304)+(CK304/12*3*$F304*$G304*$I304*$K304)</f>
        <v>0</v>
      </c>
      <c r="CM304" s="27"/>
      <c r="CN304" s="27">
        <f>(CM304/12*5*$D304*$G304*$H304*$L304*CN$11)+(CM304/12*4*$E304*$G304*$I304*$L304)+(CM304/12*3*$F304*$G304*$I304*$L304)</f>
        <v>0</v>
      </c>
      <c r="CO304" s="27"/>
      <c r="CP304" s="27">
        <f>(CO304/12*5*$D304*$G304*$H304*$L304*CP$11)+(CO304/12*4*$E304*$G304*$I304*$L304)+(CO304/12*3*$F304*$G304*$I304*$L304)</f>
        <v>0</v>
      </c>
      <c r="CQ304" s="32"/>
      <c r="CR304" s="27">
        <f>(CQ304/12*5*$D304*$G304*$H304*$K304*CR$11)+(CQ304/12*4*$E304*$G304*$I304*$K304)+(CQ304/12*3*$F304*$G304*$I304*$K304)</f>
        <v>0</v>
      </c>
      <c r="CS304" s="27"/>
      <c r="CT304" s="27">
        <f>(CS304/12*5*$D304*$G304*$H304*$L304*CT$11)+(CS304/12*4*$E304*$G304*$I304*$L304)+(CS304/12*3*$F304*$G304*$I304*$L304)</f>
        <v>0</v>
      </c>
      <c r="CU304" s="27"/>
      <c r="CV304" s="27">
        <f>(CU304/12*5*$D304*$G304*$H304*$L304*CV$11)+(CU304/12*4*$E304*$G304*$I304*$L304)+(CU304/12*3*$F304*$G304*$I304*$L304)</f>
        <v>0</v>
      </c>
      <c r="CW304" s="27"/>
      <c r="CX304" s="27">
        <f>(CW304/12*5*$D304*$G304*$H304*$L304*CX$11)+(CW304/12*4*$E304*$G304*$I304*$L304)+(CW304/12*3*$F304*$G304*$I304*$L304)</f>
        <v>0</v>
      </c>
      <c r="CY304" s="27"/>
      <c r="CZ304" s="27">
        <f>(CY304/12*5*$D304*$G304*$H304*$L304*CZ$11)+(CY304/12*4*$E304*$G304*$I304*$L304)+(CY304/12*3*$F304*$G304*$I304*$L304)</f>
        <v>0</v>
      </c>
      <c r="DA304" s="27">
        <v>11</v>
      </c>
      <c r="DB304" s="27">
        <f>(DA304/12*5*$D304*$G304*$H304*$L304*DB$11)+(DA304/12*4*$E304*$G304*$I304*$L304)+(DA304/12*3*$F304*$G304*$I304*$L304)</f>
        <v>410311.78211099992</v>
      </c>
      <c r="DC304" s="27"/>
      <c r="DD304" s="27">
        <f>(DC304/12*5*$D304*$G304*$H304*$K304*DD$11)+(DC304/12*4*$E304*$G304*$I304*$K304)+(DC304/12*3*$F304*$G304*$I304*$K304)</f>
        <v>0</v>
      </c>
      <c r="DE304" s="27"/>
      <c r="DF304" s="27">
        <f>(DE304/12*5*$D304*$G304*$H304*$K304*DF$11)+(DE304/12*4*$E304*$G304*$I304*$K304)+(DE304/12*3*$F304*$G304*$I304*$K304)</f>
        <v>0</v>
      </c>
      <c r="DG304" s="27"/>
      <c r="DH304" s="27">
        <f>(DG304/12*5*$D304*$G304*$H304*$L304*DH$11)+(DG304/12*4*$E304*$G304*$I304*$L304)+(DG304/12*3*$F304*$G304*$I304*$L304)</f>
        <v>0</v>
      </c>
      <c r="DI304" s="27"/>
      <c r="DJ304" s="27">
        <f>(DI304/12*5*$D304*$G304*$H304*$L304*DJ$11)+(DI304/12*4*$E304*$G304*$I304*$L304)+(DI304/12*3*$F304*$G304*$I304*$L304)</f>
        <v>0</v>
      </c>
      <c r="DK304" s="27"/>
      <c r="DL304" s="27">
        <f>(DK304/12*5*$D304*$G304*$H304*$M304*DL$11)+(DK304/12*4*$E304*$G304*$I304*$M304)+(DK304/12*3*$F304*$G304*$I304*$M304)</f>
        <v>0</v>
      </c>
      <c r="DM304" s="27"/>
      <c r="DN304" s="27">
        <f>(DM304/12*5*$D304*$G304*$H304*$N304*DN$11)+(DM304/12*4*$E304*$G304*$I304*$N304)+(DM304/12*3*$F304*$G304*$I304*$N304)</f>
        <v>0</v>
      </c>
      <c r="DO304" s="27"/>
      <c r="DP304" s="27">
        <f>(DO304/12*5*$D304*$G304*$H304*$L304*DP$11)+(DO304/12*7*$D304*$G304*$I304*$L304*DP$11)</f>
        <v>0</v>
      </c>
      <c r="DQ304" s="27">
        <f t="shared" si="2661"/>
        <v>374</v>
      </c>
      <c r="DR304" s="27">
        <f t="shared" si="2661"/>
        <v>12221129.439561</v>
      </c>
      <c r="DS304" s="38">
        <f t="shared" si="2662"/>
        <v>337</v>
      </c>
      <c r="DT304" s="67">
        <f t="shared" si="2548"/>
        <v>0.90106951871657759</v>
      </c>
    </row>
    <row r="305" spans="1:124" ht="22.5" customHeight="1" x14ac:dyDescent="0.25">
      <c r="A305" s="77">
        <v>32</v>
      </c>
      <c r="B305" s="55"/>
      <c r="C305" s="53" t="s">
        <v>430</v>
      </c>
      <c r="D305" s="79">
        <f t="shared" si="2550"/>
        <v>19063</v>
      </c>
      <c r="E305" s="80">
        <v>18530</v>
      </c>
      <c r="F305" s="80">
        <v>18715</v>
      </c>
      <c r="G305" s="56">
        <v>1.2</v>
      </c>
      <c r="H305" s="25">
        <v>1</v>
      </c>
      <c r="I305" s="25">
        <v>1</v>
      </c>
      <c r="J305" s="26"/>
      <c r="K305" s="24">
        <v>1.4</v>
      </c>
      <c r="L305" s="24">
        <v>1.68</v>
      </c>
      <c r="M305" s="24">
        <v>2.23</v>
      </c>
      <c r="N305" s="24">
        <v>2.57</v>
      </c>
      <c r="O305" s="34">
        <f t="shared" ref="O305" si="2820">SUM(O306:O323)</f>
        <v>785</v>
      </c>
      <c r="P305" s="34">
        <f t="shared" ref="P305:CA305" si="2821">SUM(P306:P323)</f>
        <v>34478822.320424996</v>
      </c>
      <c r="Q305" s="34">
        <f t="shared" si="2821"/>
        <v>738</v>
      </c>
      <c r="R305" s="34">
        <f t="shared" si="2821"/>
        <v>26998463.503899999</v>
      </c>
      <c r="S305" s="34">
        <v>0</v>
      </c>
      <c r="T305" s="34">
        <f t="shared" ref="T305" si="2822">SUM(T306:T323)</f>
        <v>0</v>
      </c>
      <c r="U305" s="34">
        <f t="shared" si="2821"/>
        <v>0</v>
      </c>
      <c r="V305" s="34">
        <f t="shared" si="2821"/>
        <v>0</v>
      </c>
      <c r="W305" s="34">
        <f t="shared" si="2821"/>
        <v>47</v>
      </c>
      <c r="X305" s="34">
        <f t="shared" si="2821"/>
        <v>2418432.5001375</v>
      </c>
      <c r="Y305" s="34">
        <f t="shared" si="2821"/>
        <v>213</v>
      </c>
      <c r="Z305" s="34">
        <f t="shared" si="2821"/>
        <v>8747488.7809749991</v>
      </c>
      <c r="AA305" s="34">
        <f t="shared" si="2821"/>
        <v>0</v>
      </c>
      <c r="AB305" s="34">
        <f t="shared" si="2821"/>
        <v>0</v>
      </c>
      <c r="AC305" s="34">
        <f t="shared" si="2821"/>
        <v>0</v>
      </c>
      <c r="AD305" s="34">
        <f t="shared" si="2821"/>
        <v>0</v>
      </c>
      <c r="AE305" s="34">
        <f t="shared" si="2821"/>
        <v>48</v>
      </c>
      <c r="AF305" s="34">
        <f t="shared" si="2821"/>
        <v>2622555.4833333334</v>
      </c>
      <c r="AG305" s="34">
        <f t="shared" si="2821"/>
        <v>225</v>
      </c>
      <c r="AH305" s="34">
        <f t="shared" si="2821"/>
        <v>10214663.769566666</v>
      </c>
      <c r="AI305" s="34">
        <f t="shared" si="2821"/>
        <v>9</v>
      </c>
      <c r="AJ305" s="34">
        <f t="shared" si="2821"/>
        <v>237888.72257499996</v>
      </c>
      <c r="AK305" s="34">
        <f t="shared" si="2821"/>
        <v>0</v>
      </c>
      <c r="AL305" s="34">
        <f t="shared" si="2821"/>
        <v>0</v>
      </c>
      <c r="AM305" s="34">
        <f t="shared" si="2821"/>
        <v>0</v>
      </c>
      <c r="AN305" s="34">
        <f t="shared" si="2821"/>
        <v>0</v>
      </c>
      <c r="AO305" s="34">
        <f t="shared" si="2821"/>
        <v>306</v>
      </c>
      <c r="AP305" s="34">
        <f t="shared" si="2821"/>
        <v>10282184.655344</v>
      </c>
      <c r="AQ305" s="34">
        <f t="shared" si="2821"/>
        <v>0</v>
      </c>
      <c r="AR305" s="34">
        <f t="shared" si="2821"/>
        <v>0</v>
      </c>
      <c r="AS305" s="34">
        <f t="shared" si="2821"/>
        <v>714</v>
      </c>
      <c r="AT305" s="34">
        <f t="shared" si="2821"/>
        <v>26263397.289331995</v>
      </c>
      <c r="AU305" s="34">
        <f t="shared" si="2821"/>
        <v>61</v>
      </c>
      <c r="AV305" s="34">
        <f t="shared" si="2821"/>
        <v>3511511.5000349996</v>
      </c>
      <c r="AW305" s="34">
        <f t="shared" si="2821"/>
        <v>0</v>
      </c>
      <c r="AX305" s="34">
        <f t="shared" si="2821"/>
        <v>0</v>
      </c>
      <c r="AY305" s="34">
        <f t="shared" si="2821"/>
        <v>0</v>
      </c>
      <c r="AZ305" s="34">
        <f t="shared" si="2821"/>
        <v>0</v>
      </c>
      <c r="BA305" s="34">
        <f t="shared" si="2821"/>
        <v>51</v>
      </c>
      <c r="BB305" s="34">
        <f t="shared" si="2821"/>
        <v>2003722.9220399999</v>
      </c>
      <c r="BC305" s="34">
        <f t="shared" si="2821"/>
        <v>0</v>
      </c>
      <c r="BD305" s="34">
        <f t="shared" si="2821"/>
        <v>0</v>
      </c>
      <c r="BE305" s="34">
        <f t="shared" si="2821"/>
        <v>0</v>
      </c>
      <c r="BF305" s="34">
        <f t="shared" si="2821"/>
        <v>0</v>
      </c>
      <c r="BG305" s="34">
        <f t="shared" si="2821"/>
        <v>0</v>
      </c>
      <c r="BH305" s="34">
        <f t="shared" si="2821"/>
        <v>0</v>
      </c>
      <c r="BI305" s="34">
        <f t="shared" si="2821"/>
        <v>0</v>
      </c>
      <c r="BJ305" s="34">
        <f t="shared" si="2821"/>
        <v>0</v>
      </c>
      <c r="BK305" s="34">
        <f t="shared" si="2821"/>
        <v>480</v>
      </c>
      <c r="BL305" s="34">
        <f t="shared" si="2821"/>
        <v>17666544.0311675</v>
      </c>
      <c r="BM305" s="34">
        <f t="shared" si="2821"/>
        <v>1079</v>
      </c>
      <c r="BN305" s="34">
        <f t="shared" si="2821"/>
        <v>38353734.901603326</v>
      </c>
      <c r="BO305" s="34">
        <f t="shared" si="2821"/>
        <v>10</v>
      </c>
      <c r="BP305" s="34">
        <f t="shared" si="2821"/>
        <v>446889.77060000005</v>
      </c>
      <c r="BQ305" s="34">
        <f t="shared" si="2821"/>
        <v>0</v>
      </c>
      <c r="BR305" s="34">
        <f t="shared" si="2821"/>
        <v>0</v>
      </c>
      <c r="BS305" s="34">
        <f t="shared" si="2821"/>
        <v>0</v>
      </c>
      <c r="BT305" s="34">
        <f t="shared" si="2821"/>
        <v>0</v>
      </c>
      <c r="BU305" s="34">
        <f t="shared" si="2821"/>
        <v>0</v>
      </c>
      <c r="BV305" s="34">
        <f t="shared" si="2821"/>
        <v>0</v>
      </c>
      <c r="BW305" s="34">
        <f t="shared" si="2821"/>
        <v>0</v>
      </c>
      <c r="BX305" s="34">
        <f t="shared" si="2821"/>
        <v>0</v>
      </c>
      <c r="BY305" s="34">
        <f t="shared" si="2821"/>
        <v>0</v>
      </c>
      <c r="BZ305" s="34">
        <f t="shared" si="2821"/>
        <v>0</v>
      </c>
      <c r="CA305" s="34">
        <f t="shared" si="2821"/>
        <v>0</v>
      </c>
      <c r="CB305" s="34">
        <f t="shared" ref="CB305:DS305" si="2823">SUM(CB306:CB323)</f>
        <v>0</v>
      </c>
      <c r="CC305" s="34">
        <f t="shared" si="2823"/>
        <v>24</v>
      </c>
      <c r="CD305" s="34">
        <f t="shared" si="2823"/>
        <v>815249.72927999985</v>
      </c>
      <c r="CE305" s="34">
        <f t="shared" si="2823"/>
        <v>61</v>
      </c>
      <c r="CF305" s="34">
        <f t="shared" si="2823"/>
        <v>1864332.7282766663</v>
      </c>
      <c r="CG305" s="34">
        <f t="shared" si="2823"/>
        <v>0</v>
      </c>
      <c r="CH305" s="34">
        <f t="shared" si="2823"/>
        <v>0</v>
      </c>
      <c r="CI305" s="34">
        <f t="shared" si="2823"/>
        <v>62</v>
      </c>
      <c r="CJ305" s="34">
        <f t="shared" si="2823"/>
        <v>1438323.1193799996</v>
      </c>
      <c r="CK305" s="34">
        <f t="shared" si="2823"/>
        <v>30</v>
      </c>
      <c r="CL305" s="34">
        <f t="shared" si="2823"/>
        <v>759284.42158333329</v>
      </c>
      <c r="CM305" s="34">
        <f t="shared" si="2823"/>
        <v>263</v>
      </c>
      <c r="CN305" s="34">
        <f t="shared" si="2823"/>
        <v>10509982.289450001</v>
      </c>
      <c r="CO305" s="34">
        <f t="shared" si="2823"/>
        <v>117</v>
      </c>
      <c r="CP305" s="34">
        <f t="shared" si="2823"/>
        <v>5272156.6926490003</v>
      </c>
      <c r="CQ305" s="47">
        <f t="shared" si="2823"/>
        <v>62</v>
      </c>
      <c r="CR305" s="34">
        <f t="shared" si="2823"/>
        <v>1866098.895033333</v>
      </c>
      <c r="CS305" s="34">
        <f t="shared" si="2823"/>
        <v>50</v>
      </c>
      <c r="CT305" s="34">
        <f t="shared" si="2823"/>
        <v>2027359.0186079999</v>
      </c>
      <c r="CU305" s="34">
        <f t="shared" si="2823"/>
        <v>2</v>
      </c>
      <c r="CV305" s="34">
        <f t="shared" si="2823"/>
        <v>46108.551999999996</v>
      </c>
      <c r="CW305" s="34">
        <f t="shared" si="2823"/>
        <v>68</v>
      </c>
      <c r="CX305" s="34">
        <f t="shared" si="2823"/>
        <v>2917045.7996049998</v>
      </c>
      <c r="CY305" s="34">
        <f t="shared" si="2823"/>
        <v>51</v>
      </c>
      <c r="CZ305" s="34">
        <f t="shared" si="2823"/>
        <v>1941505.8060719997</v>
      </c>
      <c r="DA305" s="34">
        <f t="shared" si="2823"/>
        <v>148</v>
      </c>
      <c r="DB305" s="34">
        <f t="shared" si="2823"/>
        <v>5838300.1271630004</v>
      </c>
      <c r="DC305" s="34">
        <f t="shared" si="2823"/>
        <v>143</v>
      </c>
      <c r="DD305" s="34">
        <f t="shared" si="2823"/>
        <v>3665371.9708666666</v>
      </c>
      <c r="DE305" s="34">
        <f t="shared" si="2823"/>
        <v>54</v>
      </c>
      <c r="DF305" s="34">
        <f t="shared" si="2823"/>
        <v>1837326.6272199999</v>
      </c>
      <c r="DG305" s="34">
        <f t="shared" si="2823"/>
        <v>0</v>
      </c>
      <c r="DH305" s="34">
        <f t="shared" si="2823"/>
        <v>0</v>
      </c>
      <c r="DI305" s="34">
        <f t="shared" si="2823"/>
        <v>77</v>
      </c>
      <c r="DJ305" s="34">
        <f t="shared" si="2823"/>
        <v>2628258.5123200002</v>
      </c>
      <c r="DK305" s="34">
        <f t="shared" si="2823"/>
        <v>4</v>
      </c>
      <c r="DL305" s="34">
        <f t="shared" si="2823"/>
        <v>144205.77466666666</v>
      </c>
      <c r="DM305" s="34">
        <f t="shared" si="2823"/>
        <v>27</v>
      </c>
      <c r="DN305" s="34">
        <f t="shared" si="2823"/>
        <v>1372690.2535054164</v>
      </c>
      <c r="DO305" s="34">
        <f t="shared" si="2823"/>
        <v>0</v>
      </c>
      <c r="DP305" s="34">
        <f t="shared" si="2823"/>
        <v>0</v>
      </c>
      <c r="DQ305" s="34">
        <f t="shared" si="2823"/>
        <v>6009</v>
      </c>
      <c r="DR305" s="34">
        <f t="shared" si="2823"/>
        <v>229189900.46871337</v>
      </c>
      <c r="DS305" s="34">
        <f t="shared" si="2823"/>
        <v>6009</v>
      </c>
      <c r="DT305" s="54">
        <f t="shared" ref="DT305" si="2824">SUM(DS305/DQ305)</f>
        <v>1</v>
      </c>
    </row>
    <row r="306" spans="1:124" ht="30" customHeight="1" x14ac:dyDescent="0.25">
      <c r="A306" s="77"/>
      <c r="B306" s="35">
        <v>261</v>
      </c>
      <c r="C306" s="23" t="s">
        <v>431</v>
      </c>
      <c r="D306" s="79">
        <f t="shared" si="2550"/>
        <v>19063</v>
      </c>
      <c r="E306" s="80">
        <v>18530</v>
      </c>
      <c r="F306" s="80">
        <v>18715</v>
      </c>
      <c r="G306" s="36">
        <v>1.1499999999999999</v>
      </c>
      <c r="H306" s="25">
        <v>1</v>
      </c>
      <c r="I306" s="25">
        <v>1</v>
      </c>
      <c r="J306" s="26"/>
      <c r="K306" s="24">
        <v>1.4</v>
      </c>
      <c r="L306" s="24">
        <v>1.68</v>
      </c>
      <c r="M306" s="24">
        <v>2.23</v>
      </c>
      <c r="N306" s="24">
        <v>2.57</v>
      </c>
      <c r="O306" s="27">
        <v>8</v>
      </c>
      <c r="P306" s="27">
        <f t="shared" ref="P306:P315" si="2825">(O306/12*5*$D306*$G306*$H306*$K306*P$11)+(O306/12*4*$E306*$G306*$I306*$K306*P$12)+(O306/12*3*$F306*$G306*$I306*$K306*P$12)</f>
        <v>257127.35766666665</v>
      </c>
      <c r="Q306" s="27">
        <v>65</v>
      </c>
      <c r="R306" s="27">
        <f t="shared" ref="R306:R315" si="2826">(Q306/12*5*$D306*$G306*$H306*$K306*R$11)+(Q306/12*4*$E306*$G306*$I306*$K306*R$12)+(Q306/12*3*$F306*$G306*$I306*$K306*R$12)</f>
        <v>2089159.7810416669</v>
      </c>
      <c r="S306" s="27">
        <v>0</v>
      </c>
      <c r="T306" s="27">
        <f t="shared" ref="T306:T315" si="2827">(S306/12*5*$D306*$G306*$H306*$K306*T$11)+(S306/12*4*$E306*$G306*$I306*$K306*T$12)+(S306/12*3*$F306*$G306*$I306*$K306*T$12)</f>
        <v>0</v>
      </c>
      <c r="U306" s="27"/>
      <c r="V306" s="27">
        <f t="shared" ref="V306:V315" si="2828">(U306/12*5*$D306*$G306*$H306*$K306*V$11)+(U306/12*4*$E306*$G306*$I306*$K306*V$12)+(U306/12*3*$F306*$G306*$I306*$K306*V$12)</f>
        <v>0</v>
      </c>
      <c r="W306" s="27"/>
      <c r="X306" s="27">
        <f t="shared" ref="X306:X315" si="2829">(W306/12*5*$D306*$G306*$H306*$K306*X$11)+(W306/12*4*$E306*$G306*$I306*$K306*X$12)+(W306/12*3*$F306*$G306*$I306*$K306*X$12)</f>
        <v>0</v>
      </c>
      <c r="Y306" s="27">
        <v>25</v>
      </c>
      <c r="Z306" s="27">
        <f t="shared" ref="Z306:Z315" si="2830">(Y306/12*5*$D306*$G306*$H306*$K306*Z$11)+(Y306/12*4*$E306*$G306*$I306*$K306*Z$12)+(Y306/12*3*$F306*$G306*$I306*$K306*Z$12)</f>
        <v>803522.9927083333</v>
      </c>
      <c r="AA306" s="27">
        <v>0</v>
      </c>
      <c r="AB306" s="27">
        <f t="shared" ref="AB306:AB315" si="2831">(AA306/12*5*$D306*$G306*$H306*$K306*AB$11)+(AA306/12*4*$E306*$G306*$I306*$K306*AB$12)+(AA306/12*3*$F306*$G306*$I306*$K306*AB$12)</f>
        <v>0</v>
      </c>
      <c r="AC306" s="27">
        <v>0</v>
      </c>
      <c r="AD306" s="27">
        <f t="shared" ref="AD306:AD315" si="2832">(AC306/12*5*$D306*$G306*$H306*$K306*AD$11)+(AC306/12*4*$E306*$G306*$I306*$K306*AD$12)+(AC306/12*3*$F306*$G306*$I306*$K306*AD$12)</f>
        <v>0</v>
      </c>
      <c r="AE306" s="27">
        <v>0</v>
      </c>
      <c r="AF306" s="27">
        <f t="shared" ref="AF306:AF315" si="2833">(AE306/12*5*$D306*$G306*$H306*$K306*AF$11)+(AE306/12*4*$E306*$G306*$I306*$K306*AF$12)+(AE306/12*3*$F306*$G306*$I306*$K306*AF$12)</f>
        <v>0</v>
      </c>
      <c r="AG306" s="27">
        <v>6</v>
      </c>
      <c r="AH306" s="27">
        <f t="shared" ref="AH306:AH315" si="2834">(AG306/12*5*$D306*$G306*$H306*$K306*AH$11)+(AG306/12*4*$E306*$G306*$I306*$K306*AH$12)+(AG306/12*3*$F306*$G306*$I306*$K306*AH$12)</f>
        <v>192845.51824999999</v>
      </c>
      <c r="AI306" s="27"/>
      <c r="AJ306" s="27">
        <f t="shared" ref="AJ306:AJ315" si="2835">(AI306/12*5*$D306*$G306*$H306*$K306*AJ$11)+(AI306/12*4*$E306*$G306*$I306*$K306*AJ$12)+(AI306/12*3*$F306*$G306*$I306*$K306*AJ$12)</f>
        <v>0</v>
      </c>
      <c r="AK306" s="27"/>
      <c r="AL306" s="27">
        <f t="shared" ref="AL306:AL315" si="2836">(AK306/12*5*$D306*$G306*$H306*$K306*AL$11)+(AK306/12*4*$E306*$G306*$I306*$K306*AL$12)+(AK306/12*3*$F306*$G306*$I306*$K306*AL$12)</f>
        <v>0</v>
      </c>
      <c r="AM306" s="30">
        <v>0</v>
      </c>
      <c r="AN306" s="27">
        <f t="shared" ref="AN306:AN315" si="2837">(AM306/12*5*$D306*$G306*$H306*$K306*AN$11)+(AM306/12*4*$E306*$G306*$I306*$K306*AN$12)+(AM306/12*3*$F306*$G306*$I306*$K306*AN$12)</f>
        <v>0</v>
      </c>
      <c r="AO306" s="31">
        <v>27</v>
      </c>
      <c r="AP306" s="27">
        <f t="shared" ref="AP306:AP315" si="2838">(AO306/12*5*$D306*$G306*$H306*$L306*AP$11)+(AO306/12*4*$E306*$G306*$I306*$L306*AP$12)+(AO306/12*3*$F306*$G306*$I306*$L306*AP$12)</f>
        <v>1003080.9436199999</v>
      </c>
      <c r="AQ306" s="27">
        <v>0</v>
      </c>
      <c r="AR306" s="27">
        <f t="shared" ref="AR306:AR315" si="2839">(AQ306/12*5*$D306*$G306*$H306*$L306*AR$11)+(AQ306/12*4*$E306*$G306*$I306*$L306*AR$12)+(AQ306/12*3*$F306*$G306*$I306*$L306*AR$12)</f>
        <v>0</v>
      </c>
      <c r="AS306" s="27">
        <v>35</v>
      </c>
      <c r="AT306" s="27">
        <f t="shared" ref="AT306:AT315" si="2840">(AS306/12*5*$D306*$G306*$H306*$L306*AT$11)+(AS306/12*4*$E306*$G306*$I306*$L306*AT$12)+(AS306/12*3*$F306*$G306*$I306*$L306*AT$13)</f>
        <v>1300290.1120999998</v>
      </c>
      <c r="AU306" s="27">
        <v>2</v>
      </c>
      <c r="AV306" s="27">
        <f t="shared" ref="AV306:AV315" si="2841">(AU306/12*5*$D306*$G306*$H306*$L306*AV$11)+(AU306/12*4*$E306*$G306*$I306*$L306*AV$12)+(AU306/12*3*$F306*$G306*$I306*$L306*AV$12)</f>
        <v>76677.835850000003</v>
      </c>
      <c r="AW306" s="27"/>
      <c r="AX306" s="27">
        <f t="shared" ref="AX306:AX315" si="2842">(AW306/12*5*$D306*$G306*$H306*$K306*AX$11)+(AW306/12*4*$E306*$G306*$I306*$K306*AX$12)+(AW306/12*3*$F306*$G306*$I306*$K306*AX$12)</f>
        <v>0</v>
      </c>
      <c r="AY306" s="27"/>
      <c r="AZ306" s="27">
        <f t="shared" ref="AZ306:AZ315" si="2843">(AY306/12*5*$D306*$G306*$H306*$K306*AZ$11)+(AY306/12*4*$E306*$G306*$I306*$K306*AZ$12)+(AY306/12*3*$F306*$G306*$I306*$K306*AZ$12)</f>
        <v>0</v>
      </c>
      <c r="BA306" s="27"/>
      <c r="BB306" s="27">
        <f t="shared" ref="BB306:BB315" si="2844">(BA306/12*5*$D306*$G306*$H306*$L306*BB$11)+(BA306/12*4*$E306*$G306*$I306*$L306*BB$12)+(BA306/12*3*$F306*$G306*$I306*$L306*BB$12)</f>
        <v>0</v>
      </c>
      <c r="BC306" s="27">
        <v>0</v>
      </c>
      <c r="BD306" s="27">
        <f t="shared" ref="BD306:BD315" si="2845">(BC306/12*5*$D306*$G306*$H306*$K306*BD$11)+(BC306/12*4*$E306*$G306*$I306*$K306*BD$12)+(BC306/12*3*$F306*$G306*$I306*$K306*BD$12)</f>
        <v>0</v>
      </c>
      <c r="BE306" s="27">
        <v>0</v>
      </c>
      <c r="BF306" s="27">
        <f t="shared" ref="BF306:BF315" si="2846">(BE306/12*5*$D306*$G306*$H306*$K306*BF$11)+(BE306/12*4*$E306*$G306*$I306*$K306*BF$12)+(BE306/12*3*$F306*$G306*$I306*$K306*BF$12)</f>
        <v>0</v>
      </c>
      <c r="BG306" s="27">
        <v>0</v>
      </c>
      <c r="BH306" s="27">
        <f t="shared" ref="BH306:BH315" si="2847">(BG306/12*5*$D306*$G306*$H306*$K306*BH$11)+(BG306/12*4*$E306*$G306*$I306*$K306*BH$12)+(BG306/12*3*$F306*$G306*$I306*$K306*BH$12)</f>
        <v>0</v>
      </c>
      <c r="BI306" s="27">
        <v>0</v>
      </c>
      <c r="BJ306" s="27">
        <f t="shared" ref="BJ306:BJ315" si="2848">(BI306/12*5*$D306*$G306*$H306*$L306*BJ$11)+(BI306/12*4*$E306*$G306*$I306*$L306*BJ$12)+(BI306/12*3*$F306*$G306*$I306*$L306*BJ$12)</f>
        <v>0</v>
      </c>
      <c r="BK306" s="27">
        <v>24</v>
      </c>
      <c r="BL306" s="27">
        <f t="shared" ref="BL306:BL315" si="2849">(BK306/12*5*$D306*$G306*$H306*$K306*BL$11)+(BK306/12*4*$E306*$G306*$I306*$K306*BL$12)+(BK306/12*3*$F306*$G306*$I306*$K306*BL$12)</f>
        <v>776599.61609999987</v>
      </c>
      <c r="BM306" s="27">
        <v>63</v>
      </c>
      <c r="BN306" s="27">
        <f t="shared" ref="BN306:BN315" si="2850">(BM306/12*5*$D306*$G306*$H306*$K306*BN$11)+(BM306/12*4*$E306*$G306*$I306*$K306*BN$12)+(BM306/12*3*$F306*$G306*$I306*$K306*BN$13)</f>
        <v>1950435.16815</v>
      </c>
      <c r="BO306" s="37">
        <v>0</v>
      </c>
      <c r="BP306" s="27">
        <f t="shared" ref="BP306:BP315" si="2851">(BO306/12*5*$D306*$G306*$H306*$L306*BP$11)+(BO306/12*4*$E306*$G306*$I306*$L306*BP$12)+(BO306/12*3*$F306*$G306*$I306*$L306*BP$12)</f>
        <v>0</v>
      </c>
      <c r="BQ306" s="27">
        <v>0</v>
      </c>
      <c r="BR306" s="27">
        <f t="shared" ref="BR306:BR315" si="2852">(BQ306/12*5*$D306*$G306*$H306*$L306*BR$11)+(BQ306/12*4*$E306*$G306*$I306*$L306*BR$12)+(BQ306/12*3*$F306*$G306*$I306*$L306*BR$12)</f>
        <v>0</v>
      </c>
      <c r="BS306" s="27">
        <v>0</v>
      </c>
      <c r="BT306" s="27">
        <f t="shared" ref="BT306:BT315" si="2853">(BS306/12*5*$D306*$G306*$H306*$K306*BT$11)+(BS306/12*4*$E306*$G306*$I306*$K306*BT$12)+(BS306/12*3*$F306*$G306*$I306*$K306*BT$12)</f>
        <v>0</v>
      </c>
      <c r="BU306" s="27">
        <v>0</v>
      </c>
      <c r="BV306" s="27">
        <f t="shared" ref="BV306:BV315" si="2854">(BU306/12*5*$D306*$G306*$H306*$K306*BV$11)+(BU306/12*4*$E306*$G306*$I306*$K306*BV$12)+(BU306/12*3*$F306*$G306*$I306*$K306*BV$12)</f>
        <v>0</v>
      </c>
      <c r="BW306" s="27">
        <v>0</v>
      </c>
      <c r="BX306" s="27">
        <f t="shared" ref="BX306:BX315" si="2855">(BW306/12*5*$D306*$G306*$H306*$L306*BX$11)+(BW306/12*4*$E306*$G306*$I306*$L306*BX$12)+(BW306/12*3*$F306*$G306*$I306*$L306*BX$12)</f>
        <v>0</v>
      </c>
      <c r="BY306" s="27"/>
      <c r="BZ306" s="27">
        <f t="shared" ref="BZ306:BZ315" si="2856">(BY306/12*5*$D306*$G306*$H306*$L306*BZ$11)+(BY306/12*4*$E306*$G306*$I306*$L306*BZ$12)+(BY306/12*3*$F306*$G306*$I306*$L306*BZ$12)</f>
        <v>0</v>
      </c>
      <c r="CA306" s="27">
        <v>0</v>
      </c>
      <c r="CB306" s="27">
        <f t="shared" ref="CB306:CB315" si="2857">(CA306/12*5*$D306*$G306*$H306*$K306*CB$11)+(CA306/12*4*$E306*$G306*$I306*$K306*CB$12)+(CA306/12*3*$F306*$G306*$I306*$K306*CB$12)</f>
        <v>0</v>
      </c>
      <c r="CC306" s="27"/>
      <c r="CD306" s="27">
        <f t="shared" ref="CD306:CD315" si="2858">(CC306/12*5*$D306*$G306*$H306*$L306*CD$11)+(CC306/12*4*$E306*$G306*$I306*$L306*CD$12)+(CC306/12*3*$F306*$G306*$I306*$L306*CD$12)</f>
        <v>0</v>
      </c>
      <c r="CE306" s="27"/>
      <c r="CF306" s="27">
        <f t="shared" ref="CF306:CF315" si="2859">(CE306/12*5*$D306*$G306*$H306*$K306*CF$11)+(CE306/12*4*$E306*$G306*$I306*$K306*CF$12)+(CE306/12*3*$F306*$G306*$I306*$K306*CF$12)</f>
        <v>0</v>
      </c>
      <c r="CG306" s="27"/>
      <c r="CH306" s="27">
        <f t="shared" ref="CH306:CH315" si="2860">(CG306/12*5*$D306*$G306*$H306*$K306*CH$11)+(CG306/12*4*$E306*$G306*$I306*$K306*CH$12)+(CG306/12*3*$F306*$G306*$I306*$K306*CH$12)</f>
        <v>0</v>
      </c>
      <c r="CI306" s="27"/>
      <c r="CJ306" s="27">
        <f t="shared" ref="CJ306:CJ315" si="2861">(CI306/12*5*$D306*$G306*$H306*$K306*CJ$11)+(CI306/12*4*$E306*$G306*$I306*$K306*CJ$12)+(CI306/12*3*$F306*$G306*$I306*$K306*CJ$12)</f>
        <v>0</v>
      </c>
      <c r="CK306" s="27"/>
      <c r="CL306" s="27">
        <f t="shared" ref="CL306:CL315" si="2862">(CK306/12*5*$D306*$G306*$H306*$K306*CL$11)+(CK306/12*4*$E306*$G306*$I306*$K306*CL$12)+(CK306/12*3*$F306*$G306*$I306*$K306*CL$12)</f>
        <v>0</v>
      </c>
      <c r="CM306" s="27">
        <v>39</v>
      </c>
      <c r="CN306" s="27">
        <f t="shared" ref="CN306:CN315" si="2863">(CM306/12*5*$D306*$G306*$H306*$L306*CN$11)+(CM306/12*4*$E306*$G306*$I306*$L306*CN$12)+(CM306/12*3*$F306*$G306*$I306*$L306*CN$12)</f>
        <v>1436326.5557550001</v>
      </c>
      <c r="CO306" s="27">
        <v>44</v>
      </c>
      <c r="CP306" s="27">
        <f t="shared" ref="CP306:CP315" si="2864">(CO306/12*5*$D306*$G306*$H306*$L306*CP$11)+(CO306/12*4*$E306*$G306*$I306*$L306*CP$12)+(CO306/12*3*$F306*$G306*$I306*$L306*CP$12)</f>
        <v>1862918.3357399998</v>
      </c>
      <c r="CQ306" s="32">
        <v>6</v>
      </c>
      <c r="CR306" s="27">
        <f t="shared" ref="CR306:CR315" si="2865">(CQ306/12*5*$D306*$G306*$H306*$K306*CR$11)+(CQ306/12*4*$E306*$G306*$I306*$K306*CR$12)+(CQ306/12*3*$F306*$G306*$I306*$K306*CR$12)</f>
        <v>205198.84699999995</v>
      </c>
      <c r="CS306" s="27"/>
      <c r="CT306" s="27">
        <f t="shared" ref="CT306:CT315" si="2866">(CS306/12*5*$D306*$G306*$H306*$L306*CT$11)+(CS306/12*4*$E306*$G306*$I306*$L306*CT$12)+(CS306/12*3*$F306*$G306*$I306*$L306*CT$12)</f>
        <v>0</v>
      </c>
      <c r="CU306" s="27"/>
      <c r="CV306" s="27">
        <f t="shared" ref="CV306:CV315" si="2867">(CU306/12*5*$D306*$G306*$H306*$L306*CV$11)+(CU306/12*4*$E306*$G306*$I306*$L306*CV$12)+(CU306/12*3*$F306*$G306*$I306*$L306*CV$12)</f>
        <v>0</v>
      </c>
      <c r="CW306" s="27">
        <v>15</v>
      </c>
      <c r="CX306" s="27">
        <f t="shared" ref="CX306:CX315" si="2868">(CW306/12*5*$D306*$G306*$H306*$L306*CX$11)+(CW306/12*4*$E306*$G306*$I306*$L306*CX$12)+(CW306/12*3*$F306*$G306*$I306*$L306*CX$12)</f>
        <v>621873.01732499991</v>
      </c>
      <c r="CY306" s="27"/>
      <c r="CZ306" s="27">
        <f t="shared" ref="CZ306:CZ315" si="2869">(CY306/12*5*$D306*$G306*$H306*$L306*CZ$11)+(CY306/12*4*$E306*$G306*$I306*$L306*CZ$12)+(CY306/12*3*$F306*$G306*$I306*$L306*CZ$12)</f>
        <v>0</v>
      </c>
      <c r="DA306" s="27">
        <v>13</v>
      </c>
      <c r="DB306" s="27">
        <f t="shared" ref="DB306:DB315" si="2870">(DA306/12*5*$D306*$G306*$H306*$L306*DB$11)+(DA306/12*4*$E306*$G306*$I306*$L306*DB$12)+(DA306/12*3*$F306*$G306*$I306*$L306*DB$12)</f>
        <v>538956.61501499987</v>
      </c>
      <c r="DC306" s="27">
        <v>12</v>
      </c>
      <c r="DD306" s="27">
        <f t="shared" ref="DD306:DD315" si="2871">(DC306/12*5*$D306*$G306*$H306*$K306*DD$11)+(DC306/12*4*$E306*$G306*$I306*$K306*DD$12)+(DC306/12*3*$F306*$G306*$I306*$K306*DD$12)</f>
        <v>410397.6939999999</v>
      </c>
      <c r="DE306" s="27">
        <v>5</v>
      </c>
      <c r="DF306" s="27">
        <f t="shared" ref="DF306:DF315" si="2872">(DE306/12*5*$D306*$G306*$H306*$K306*DF$11)+(DE306/12*4*$E306*$G306*$I306*$K306*DF$12)+(DE306/12*3*$F306*$G306*$I306*$K306*DF$12)</f>
        <v>176093.01879166666</v>
      </c>
      <c r="DG306" s="27"/>
      <c r="DH306" s="27">
        <f t="shared" ref="DH306:DH315" si="2873">(DG306/12*5*$D306*$G306*$H306*$L306*DH$11)+(DG306/12*4*$E306*$G306*$I306*$L306*DH$12)+(DG306/12*3*$F306*$G306*$I306*$L306*DH$12)</f>
        <v>0</v>
      </c>
      <c r="DI306" s="27">
        <v>6</v>
      </c>
      <c r="DJ306" s="27">
        <f t="shared" ref="DJ306:DJ315" si="2874">(DI306/12*5*$D306*$G306*$H306*$L306*DJ$11)+(DI306/12*4*$E306*$G306*$I306*$L306*DJ$12)+(DI306/12*3*$F306*$G306*$I306*$L306*DJ$12)</f>
        <v>267016.79339999997</v>
      </c>
      <c r="DK306" s="27"/>
      <c r="DL306" s="27">
        <f t="shared" ref="DL306:DL315" si="2875">(DK306/12*5*$D306*$G306*$H306*$M306*DL$11)+(DK306/12*4*$E306*$G306*$I306*$M306*DL$12)+(DK306/12*3*$F306*$G306*$I306*$M306*DL$12)</f>
        <v>0</v>
      </c>
      <c r="DM306" s="27">
        <v>3</v>
      </c>
      <c r="DN306" s="27">
        <f t="shared" ref="DN306:DN315" si="2876">(DM306/12*5*$D306*$G306*$H306*$N306*DN$11)+(DM306/12*4*$E306*$G306*$I306*$N306*DN$12)+(DM306/12*3*$F306*$G306*$I306*$N306*DN$12)</f>
        <v>197498.59060624996</v>
      </c>
      <c r="DO306" s="27"/>
      <c r="DP306" s="27">
        <f t="shared" si="2547"/>
        <v>0</v>
      </c>
      <c r="DQ306" s="27">
        <f t="shared" ref="DQ306:DR323" si="2877">SUM(O306,Q306,S306,U306,W306,Y306,AA306,AC306,AE306,AG306,AI306,AK306,AM306,AO306,AQ306,AS306,AU306,AW306,AY306,BA306,BC306,BE306,BG306,BI306,BK306,BM306,BO306,BQ306,BS306,BU306,BW306,BY306,CA306,CC306,CE306,CG306,CI306,CK306,CM306,CO306,CQ306,CS306,CU306,CW306,CY306,DA306,DC306,DE306,DG306,DI306,DK306,DM306,DO306)</f>
        <v>398</v>
      </c>
      <c r="DR306" s="27">
        <f t="shared" si="2877"/>
        <v>14166018.793119583</v>
      </c>
      <c r="DS306" s="38">
        <f t="shared" ref="DS306:DS323" si="2878">ROUND(DQ306*I306,0)</f>
        <v>398</v>
      </c>
      <c r="DT306" s="67">
        <f t="shared" si="2548"/>
        <v>1</v>
      </c>
    </row>
    <row r="307" spans="1:124" ht="30" customHeight="1" x14ac:dyDescent="0.25">
      <c r="A307" s="77"/>
      <c r="B307" s="35">
        <v>262</v>
      </c>
      <c r="C307" s="23" t="s">
        <v>432</v>
      </c>
      <c r="D307" s="79">
        <f t="shared" si="2550"/>
        <v>19063</v>
      </c>
      <c r="E307" s="80">
        <v>18530</v>
      </c>
      <c r="F307" s="80">
        <v>18715</v>
      </c>
      <c r="G307" s="36">
        <v>1.43</v>
      </c>
      <c r="H307" s="25">
        <v>1</v>
      </c>
      <c r="I307" s="25">
        <v>1</v>
      </c>
      <c r="J307" s="26"/>
      <c r="K307" s="24">
        <v>1.4</v>
      </c>
      <c r="L307" s="24">
        <v>1.68</v>
      </c>
      <c r="M307" s="24">
        <v>2.23</v>
      </c>
      <c r="N307" s="24">
        <v>2.57</v>
      </c>
      <c r="O307" s="27">
        <v>260</v>
      </c>
      <c r="P307" s="27">
        <f t="shared" si="2825"/>
        <v>10391299.084833335</v>
      </c>
      <c r="Q307" s="27">
        <v>118</v>
      </c>
      <c r="R307" s="27">
        <f t="shared" si="2826"/>
        <v>4716051.1231166665</v>
      </c>
      <c r="S307" s="27">
        <v>0</v>
      </c>
      <c r="T307" s="27">
        <f t="shared" si="2827"/>
        <v>0</v>
      </c>
      <c r="U307" s="27"/>
      <c r="V307" s="27">
        <f t="shared" si="2828"/>
        <v>0</v>
      </c>
      <c r="W307" s="27"/>
      <c r="X307" s="27">
        <f t="shared" si="2829"/>
        <v>0</v>
      </c>
      <c r="Y307" s="27">
        <v>30</v>
      </c>
      <c r="Z307" s="27">
        <f t="shared" si="2830"/>
        <v>1198996.04825</v>
      </c>
      <c r="AA307" s="27">
        <v>0</v>
      </c>
      <c r="AB307" s="27">
        <f t="shared" si="2831"/>
        <v>0</v>
      </c>
      <c r="AC307" s="27">
        <v>0</v>
      </c>
      <c r="AD307" s="27">
        <f t="shared" si="2832"/>
        <v>0</v>
      </c>
      <c r="AE307" s="27">
        <v>0</v>
      </c>
      <c r="AF307" s="27">
        <f t="shared" si="2833"/>
        <v>0</v>
      </c>
      <c r="AG307" s="27">
        <v>1</v>
      </c>
      <c r="AH307" s="27">
        <f t="shared" si="2834"/>
        <v>39966.534941666658</v>
      </c>
      <c r="AI307" s="27">
        <v>3</v>
      </c>
      <c r="AJ307" s="27">
        <f t="shared" si="2835"/>
        <v>102089.56257499999</v>
      </c>
      <c r="AK307" s="27"/>
      <c r="AL307" s="27">
        <f t="shared" si="2836"/>
        <v>0</v>
      </c>
      <c r="AM307" s="30">
        <v>0</v>
      </c>
      <c r="AN307" s="27">
        <f t="shared" si="2837"/>
        <v>0</v>
      </c>
      <c r="AO307" s="31">
        <v>27</v>
      </c>
      <c r="AP307" s="27">
        <f t="shared" si="2838"/>
        <v>1247309.3472840001</v>
      </c>
      <c r="AQ307" s="27">
        <v>0</v>
      </c>
      <c r="AR307" s="27">
        <f t="shared" si="2839"/>
        <v>0</v>
      </c>
      <c r="AS307" s="27">
        <v>132</v>
      </c>
      <c r="AT307" s="27">
        <f t="shared" si="2840"/>
        <v>6097956.8089439999</v>
      </c>
      <c r="AU307" s="27">
        <v>8</v>
      </c>
      <c r="AV307" s="27">
        <f t="shared" si="2841"/>
        <v>381388.88787999994</v>
      </c>
      <c r="AW307" s="27"/>
      <c r="AX307" s="27">
        <f t="shared" si="2842"/>
        <v>0</v>
      </c>
      <c r="AY307" s="27"/>
      <c r="AZ307" s="27">
        <f t="shared" si="2843"/>
        <v>0</v>
      </c>
      <c r="BA307" s="27">
        <v>6</v>
      </c>
      <c r="BB307" s="27">
        <f t="shared" si="2844"/>
        <v>269611.86251999997</v>
      </c>
      <c r="BC307" s="27">
        <v>0</v>
      </c>
      <c r="BD307" s="27">
        <f t="shared" si="2845"/>
        <v>0</v>
      </c>
      <c r="BE307" s="27">
        <v>0</v>
      </c>
      <c r="BF307" s="27">
        <f t="shared" si="2846"/>
        <v>0</v>
      </c>
      <c r="BG307" s="27">
        <v>0</v>
      </c>
      <c r="BH307" s="27">
        <f t="shared" si="2847"/>
        <v>0</v>
      </c>
      <c r="BI307" s="27">
        <v>0</v>
      </c>
      <c r="BJ307" s="27">
        <f t="shared" si="2848"/>
        <v>0</v>
      </c>
      <c r="BK307" s="27">
        <v>84</v>
      </c>
      <c r="BL307" s="27">
        <f t="shared" si="2849"/>
        <v>3379896.5900699995</v>
      </c>
      <c r="BM307" s="27">
        <v>260</v>
      </c>
      <c r="BN307" s="27">
        <f t="shared" si="2850"/>
        <v>10009272.539933333</v>
      </c>
      <c r="BO307" s="37">
        <v>0</v>
      </c>
      <c r="BP307" s="27">
        <f t="shared" si="2851"/>
        <v>0</v>
      </c>
      <c r="BQ307" s="27">
        <v>0</v>
      </c>
      <c r="BR307" s="27">
        <f t="shared" si="2852"/>
        <v>0</v>
      </c>
      <c r="BS307" s="27">
        <v>0</v>
      </c>
      <c r="BT307" s="27">
        <f t="shared" si="2853"/>
        <v>0</v>
      </c>
      <c r="BU307" s="27">
        <v>0</v>
      </c>
      <c r="BV307" s="27">
        <f t="shared" si="2854"/>
        <v>0</v>
      </c>
      <c r="BW307" s="27">
        <v>0</v>
      </c>
      <c r="BX307" s="27">
        <f t="shared" si="2855"/>
        <v>0</v>
      </c>
      <c r="BY307" s="27"/>
      <c r="BZ307" s="27">
        <f t="shared" si="2856"/>
        <v>0</v>
      </c>
      <c r="CA307" s="27">
        <v>0</v>
      </c>
      <c r="CB307" s="27">
        <f t="shared" si="2857"/>
        <v>0</v>
      </c>
      <c r="CC307" s="27">
        <v>6</v>
      </c>
      <c r="CD307" s="27">
        <f t="shared" si="2858"/>
        <v>246579.69335999998</v>
      </c>
      <c r="CE307" s="27">
        <v>30</v>
      </c>
      <c r="CF307" s="27">
        <f t="shared" si="2859"/>
        <v>1154916.0622999999</v>
      </c>
      <c r="CG307" s="27"/>
      <c r="CH307" s="27">
        <f t="shared" si="2860"/>
        <v>0</v>
      </c>
      <c r="CI307" s="27"/>
      <c r="CJ307" s="27">
        <f t="shared" si="2861"/>
        <v>0</v>
      </c>
      <c r="CK307" s="27"/>
      <c r="CL307" s="27">
        <f t="shared" si="2862"/>
        <v>0</v>
      </c>
      <c r="CM307" s="27">
        <v>18</v>
      </c>
      <c r="CN307" s="27">
        <f t="shared" si="2863"/>
        <v>824326.5450419999</v>
      </c>
      <c r="CO307" s="27">
        <v>3</v>
      </c>
      <c r="CP307" s="27">
        <f t="shared" si="2864"/>
        <v>157943.076291</v>
      </c>
      <c r="CQ307" s="32"/>
      <c r="CR307" s="27">
        <f t="shared" si="2865"/>
        <v>0</v>
      </c>
      <c r="CS307" s="27"/>
      <c r="CT307" s="27">
        <f t="shared" si="2866"/>
        <v>0</v>
      </c>
      <c r="CU307" s="27"/>
      <c r="CV307" s="27">
        <f t="shared" si="2867"/>
        <v>0</v>
      </c>
      <c r="CW307" s="27"/>
      <c r="CX307" s="27">
        <f t="shared" si="2868"/>
        <v>0</v>
      </c>
      <c r="CY307" s="27">
        <v>2</v>
      </c>
      <c r="CZ307" s="27">
        <f t="shared" si="2869"/>
        <v>102913.92311199997</v>
      </c>
      <c r="DA307" s="27">
        <v>23</v>
      </c>
      <c r="DB307" s="27">
        <f t="shared" si="2870"/>
        <v>1185704.5530329999</v>
      </c>
      <c r="DC307" s="27"/>
      <c r="DD307" s="27">
        <f t="shared" si="2871"/>
        <v>0</v>
      </c>
      <c r="DE307" s="27"/>
      <c r="DF307" s="27">
        <f t="shared" si="2872"/>
        <v>0</v>
      </c>
      <c r="DG307" s="27"/>
      <c r="DH307" s="27">
        <f t="shared" si="2873"/>
        <v>0</v>
      </c>
      <c r="DI307" s="27">
        <v>6</v>
      </c>
      <c r="DJ307" s="27">
        <f t="shared" si="2874"/>
        <v>332029.57788</v>
      </c>
      <c r="DK307" s="27"/>
      <c r="DL307" s="27">
        <f t="shared" si="2875"/>
        <v>0</v>
      </c>
      <c r="DM307" s="27"/>
      <c r="DN307" s="27">
        <f t="shared" si="2876"/>
        <v>0</v>
      </c>
      <c r="DO307" s="27"/>
      <c r="DP307" s="27">
        <f t="shared" si="2547"/>
        <v>0</v>
      </c>
      <c r="DQ307" s="27">
        <f t="shared" si="2877"/>
        <v>1017</v>
      </c>
      <c r="DR307" s="27">
        <f t="shared" si="2877"/>
        <v>41838251.821365997</v>
      </c>
      <c r="DS307" s="38">
        <f t="shared" si="2878"/>
        <v>1017</v>
      </c>
      <c r="DT307" s="67">
        <f t="shared" si="2548"/>
        <v>1</v>
      </c>
    </row>
    <row r="308" spans="1:124" ht="30" customHeight="1" x14ac:dyDescent="0.25">
      <c r="A308" s="77"/>
      <c r="B308" s="35">
        <v>263</v>
      </c>
      <c r="C308" s="23" t="s">
        <v>433</v>
      </c>
      <c r="D308" s="79">
        <f t="shared" si="2550"/>
        <v>19063</v>
      </c>
      <c r="E308" s="80">
        <v>18530</v>
      </c>
      <c r="F308" s="80">
        <v>18715</v>
      </c>
      <c r="G308" s="36">
        <v>3</v>
      </c>
      <c r="H308" s="25">
        <v>1</v>
      </c>
      <c r="I308" s="25">
        <v>1</v>
      </c>
      <c r="J308" s="26"/>
      <c r="K308" s="24">
        <v>1.4</v>
      </c>
      <c r="L308" s="24">
        <v>1.68</v>
      </c>
      <c r="M308" s="24">
        <v>2.23</v>
      </c>
      <c r="N308" s="24">
        <v>2.57</v>
      </c>
      <c r="O308" s="27">
        <v>56</v>
      </c>
      <c r="P308" s="27">
        <f t="shared" si="2825"/>
        <v>4695369.1400000006</v>
      </c>
      <c r="Q308" s="27">
        <v>5</v>
      </c>
      <c r="R308" s="27">
        <f t="shared" si="2826"/>
        <v>419229.38750000001</v>
      </c>
      <c r="S308" s="27"/>
      <c r="T308" s="27">
        <f t="shared" si="2827"/>
        <v>0</v>
      </c>
      <c r="U308" s="27"/>
      <c r="V308" s="27">
        <f t="shared" si="2828"/>
        <v>0</v>
      </c>
      <c r="W308" s="27"/>
      <c r="X308" s="27">
        <f t="shared" si="2829"/>
        <v>0</v>
      </c>
      <c r="Y308" s="27">
        <v>25</v>
      </c>
      <c r="Z308" s="27">
        <f t="shared" si="2830"/>
        <v>2096146.9375</v>
      </c>
      <c r="AA308" s="27"/>
      <c r="AB308" s="27">
        <f t="shared" si="2831"/>
        <v>0</v>
      </c>
      <c r="AC308" s="27"/>
      <c r="AD308" s="27">
        <f t="shared" si="2832"/>
        <v>0</v>
      </c>
      <c r="AE308" s="27">
        <v>0</v>
      </c>
      <c r="AF308" s="27">
        <f t="shared" si="2833"/>
        <v>0</v>
      </c>
      <c r="AG308" s="27">
        <v>0</v>
      </c>
      <c r="AH308" s="27">
        <f t="shared" si="2834"/>
        <v>0</v>
      </c>
      <c r="AI308" s="27"/>
      <c r="AJ308" s="27">
        <f t="shared" si="2835"/>
        <v>0</v>
      </c>
      <c r="AK308" s="27"/>
      <c r="AL308" s="27">
        <f t="shared" si="2836"/>
        <v>0</v>
      </c>
      <c r="AM308" s="30">
        <v>0</v>
      </c>
      <c r="AN308" s="27">
        <f t="shared" si="2837"/>
        <v>0</v>
      </c>
      <c r="AO308" s="31">
        <v>0</v>
      </c>
      <c r="AP308" s="27">
        <f t="shared" si="2838"/>
        <v>0</v>
      </c>
      <c r="AQ308" s="27"/>
      <c r="AR308" s="27">
        <f t="shared" si="2839"/>
        <v>0</v>
      </c>
      <c r="AS308" s="27">
        <v>5</v>
      </c>
      <c r="AT308" s="27">
        <f t="shared" si="2840"/>
        <v>484580.16599999997</v>
      </c>
      <c r="AU308" s="27">
        <v>2</v>
      </c>
      <c r="AV308" s="27">
        <f t="shared" si="2841"/>
        <v>200029.13699999999</v>
      </c>
      <c r="AW308" s="27"/>
      <c r="AX308" s="27">
        <f t="shared" si="2842"/>
        <v>0</v>
      </c>
      <c r="AY308" s="27"/>
      <c r="AZ308" s="27">
        <f t="shared" si="2843"/>
        <v>0</v>
      </c>
      <c r="BA308" s="27"/>
      <c r="BB308" s="27">
        <f t="shared" si="2844"/>
        <v>0</v>
      </c>
      <c r="BC308" s="27"/>
      <c r="BD308" s="27">
        <f t="shared" si="2845"/>
        <v>0</v>
      </c>
      <c r="BE308" s="27"/>
      <c r="BF308" s="27">
        <f t="shared" si="2846"/>
        <v>0</v>
      </c>
      <c r="BG308" s="27"/>
      <c r="BH308" s="27">
        <f t="shared" si="2847"/>
        <v>0</v>
      </c>
      <c r="BI308" s="27"/>
      <c r="BJ308" s="27">
        <f t="shared" si="2848"/>
        <v>0</v>
      </c>
      <c r="BK308" s="27">
        <v>21</v>
      </c>
      <c r="BL308" s="27">
        <f t="shared" si="2849"/>
        <v>1772673.03675</v>
      </c>
      <c r="BM308" s="27">
        <v>10</v>
      </c>
      <c r="BN308" s="27">
        <f t="shared" si="2850"/>
        <v>807633.60999999987</v>
      </c>
      <c r="BO308" s="37"/>
      <c r="BP308" s="27">
        <f t="shared" si="2851"/>
        <v>0</v>
      </c>
      <c r="BQ308" s="27"/>
      <c r="BR308" s="27">
        <f t="shared" si="2852"/>
        <v>0</v>
      </c>
      <c r="BS308" s="27"/>
      <c r="BT308" s="27">
        <f t="shared" si="2853"/>
        <v>0</v>
      </c>
      <c r="BU308" s="27"/>
      <c r="BV308" s="27">
        <f t="shared" si="2854"/>
        <v>0</v>
      </c>
      <c r="BW308" s="27"/>
      <c r="BX308" s="27">
        <f t="shared" si="2855"/>
        <v>0</v>
      </c>
      <c r="BY308" s="27"/>
      <c r="BZ308" s="27">
        <f t="shared" si="2856"/>
        <v>0</v>
      </c>
      <c r="CA308" s="27"/>
      <c r="CB308" s="27">
        <f t="shared" si="2857"/>
        <v>0</v>
      </c>
      <c r="CC308" s="27"/>
      <c r="CD308" s="27">
        <f t="shared" si="2858"/>
        <v>0</v>
      </c>
      <c r="CE308" s="27"/>
      <c r="CF308" s="27">
        <f t="shared" si="2859"/>
        <v>0</v>
      </c>
      <c r="CG308" s="27"/>
      <c r="CH308" s="27">
        <f t="shared" si="2860"/>
        <v>0</v>
      </c>
      <c r="CI308" s="27"/>
      <c r="CJ308" s="27">
        <f t="shared" si="2861"/>
        <v>0</v>
      </c>
      <c r="CK308" s="27"/>
      <c r="CL308" s="27">
        <f t="shared" si="2862"/>
        <v>0</v>
      </c>
      <c r="CM308" s="27"/>
      <c r="CN308" s="27">
        <f t="shared" si="2863"/>
        <v>0</v>
      </c>
      <c r="CO308" s="27"/>
      <c r="CP308" s="27">
        <f t="shared" si="2864"/>
        <v>0</v>
      </c>
      <c r="CQ308" s="32"/>
      <c r="CR308" s="27">
        <f t="shared" si="2865"/>
        <v>0</v>
      </c>
      <c r="CS308" s="27"/>
      <c r="CT308" s="27">
        <f t="shared" si="2866"/>
        <v>0</v>
      </c>
      <c r="CU308" s="27"/>
      <c r="CV308" s="27">
        <f t="shared" si="2867"/>
        <v>0</v>
      </c>
      <c r="CW308" s="27"/>
      <c r="CX308" s="27">
        <f t="shared" si="2868"/>
        <v>0</v>
      </c>
      <c r="CY308" s="27"/>
      <c r="CZ308" s="27">
        <f t="shared" si="2869"/>
        <v>0</v>
      </c>
      <c r="DA308" s="27">
        <v>3</v>
      </c>
      <c r="DB308" s="27">
        <f t="shared" si="2870"/>
        <v>324455.48729999998</v>
      </c>
      <c r="DC308" s="27"/>
      <c r="DD308" s="27">
        <f t="shared" si="2871"/>
        <v>0</v>
      </c>
      <c r="DE308" s="27"/>
      <c r="DF308" s="27">
        <f t="shared" si="2872"/>
        <v>0</v>
      </c>
      <c r="DG308" s="27"/>
      <c r="DH308" s="27">
        <f t="shared" si="2873"/>
        <v>0</v>
      </c>
      <c r="DI308" s="27">
        <v>3</v>
      </c>
      <c r="DJ308" s="27">
        <f t="shared" si="2874"/>
        <v>348282.77399999998</v>
      </c>
      <c r="DK308" s="27"/>
      <c r="DL308" s="27">
        <f t="shared" si="2875"/>
        <v>0</v>
      </c>
      <c r="DM308" s="27"/>
      <c r="DN308" s="27">
        <f t="shared" si="2876"/>
        <v>0</v>
      </c>
      <c r="DO308" s="27"/>
      <c r="DP308" s="27">
        <f t="shared" si="2547"/>
        <v>0</v>
      </c>
      <c r="DQ308" s="27">
        <f t="shared" si="2877"/>
        <v>130</v>
      </c>
      <c r="DR308" s="27">
        <f t="shared" si="2877"/>
        <v>11148399.67605</v>
      </c>
      <c r="DS308" s="38">
        <f t="shared" si="2878"/>
        <v>130</v>
      </c>
      <c r="DT308" s="67">
        <f t="shared" si="2548"/>
        <v>1</v>
      </c>
    </row>
    <row r="309" spans="1:124" ht="30" customHeight="1" x14ac:dyDescent="0.25">
      <c r="A309" s="77"/>
      <c r="B309" s="35">
        <v>264</v>
      </c>
      <c r="C309" s="23" t="s">
        <v>434</v>
      </c>
      <c r="D309" s="79">
        <f t="shared" si="2550"/>
        <v>19063</v>
      </c>
      <c r="E309" s="80">
        <v>18530</v>
      </c>
      <c r="F309" s="80">
        <v>18715</v>
      </c>
      <c r="G309" s="36">
        <v>4.3</v>
      </c>
      <c r="H309" s="25">
        <v>1</v>
      </c>
      <c r="I309" s="25">
        <v>1</v>
      </c>
      <c r="J309" s="26"/>
      <c r="K309" s="24">
        <v>1.4</v>
      </c>
      <c r="L309" s="24">
        <v>1.68</v>
      </c>
      <c r="M309" s="24">
        <v>2.23</v>
      </c>
      <c r="N309" s="24">
        <v>2.57</v>
      </c>
      <c r="O309" s="27">
        <v>11</v>
      </c>
      <c r="P309" s="27">
        <f t="shared" si="2825"/>
        <v>1321970.0019166665</v>
      </c>
      <c r="Q309" s="27"/>
      <c r="R309" s="27">
        <f t="shared" si="2826"/>
        <v>0</v>
      </c>
      <c r="S309" s="27"/>
      <c r="T309" s="27">
        <f t="shared" si="2827"/>
        <v>0</v>
      </c>
      <c r="U309" s="27"/>
      <c r="V309" s="27">
        <f t="shared" si="2828"/>
        <v>0</v>
      </c>
      <c r="W309" s="27"/>
      <c r="X309" s="27">
        <f t="shared" si="2829"/>
        <v>0</v>
      </c>
      <c r="Y309" s="27">
        <v>0</v>
      </c>
      <c r="Z309" s="27">
        <f t="shared" si="2830"/>
        <v>0</v>
      </c>
      <c r="AA309" s="27"/>
      <c r="AB309" s="27">
        <f t="shared" si="2831"/>
        <v>0</v>
      </c>
      <c r="AC309" s="27"/>
      <c r="AD309" s="27">
        <f t="shared" si="2832"/>
        <v>0</v>
      </c>
      <c r="AE309" s="27">
        <v>0</v>
      </c>
      <c r="AF309" s="27">
        <f t="shared" si="2833"/>
        <v>0</v>
      </c>
      <c r="AG309" s="27">
        <v>0</v>
      </c>
      <c r="AH309" s="27">
        <f t="shared" si="2834"/>
        <v>0</v>
      </c>
      <c r="AI309" s="27"/>
      <c r="AJ309" s="27">
        <f t="shared" si="2835"/>
        <v>0</v>
      </c>
      <c r="AK309" s="27"/>
      <c r="AL309" s="27">
        <f t="shared" si="2836"/>
        <v>0</v>
      </c>
      <c r="AM309" s="30">
        <v>0</v>
      </c>
      <c r="AN309" s="27">
        <f t="shared" si="2837"/>
        <v>0</v>
      </c>
      <c r="AO309" s="31">
        <v>0</v>
      </c>
      <c r="AP309" s="27">
        <f t="shared" si="2838"/>
        <v>0</v>
      </c>
      <c r="AQ309" s="27"/>
      <c r="AR309" s="27">
        <f t="shared" si="2839"/>
        <v>0</v>
      </c>
      <c r="AS309" s="27">
        <v>2</v>
      </c>
      <c r="AT309" s="27">
        <f t="shared" si="2840"/>
        <v>277825.96183999995</v>
      </c>
      <c r="AU309" s="27"/>
      <c r="AV309" s="27">
        <f t="shared" si="2841"/>
        <v>0</v>
      </c>
      <c r="AW309" s="27"/>
      <c r="AX309" s="27">
        <f t="shared" si="2842"/>
        <v>0</v>
      </c>
      <c r="AY309" s="27"/>
      <c r="AZ309" s="27">
        <f t="shared" si="2843"/>
        <v>0</v>
      </c>
      <c r="BA309" s="27"/>
      <c r="BB309" s="27">
        <f t="shared" si="2844"/>
        <v>0</v>
      </c>
      <c r="BC309" s="27"/>
      <c r="BD309" s="27">
        <f t="shared" si="2845"/>
        <v>0</v>
      </c>
      <c r="BE309" s="27"/>
      <c r="BF309" s="27">
        <f t="shared" si="2846"/>
        <v>0</v>
      </c>
      <c r="BG309" s="27"/>
      <c r="BH309" s="27">
        <f t="shared" si="2847"/>
        <v>0</v>
      </c>
      <c r="BI309" s="27"/>
      <c r="BJ309" s="27">
        <f t="shared" si="2848"/>
        <v>0</v>
      </c>
      <c r="BK309" s="27">
        <v>0</v>
      </c>
      <c r="BL309" s="27">
        <f t="shared" si="2849"/>
        <v>0</v>
      </c>
      <c r="BM309" s="27">
        <v>4</v>
      </c>
      <c r="BN309" s="27">
        <f t="shared" si="2850"/>
        <v>463043.26973333332</v>
      </c>
      <c r="BO309" s="37"/>
      <c r="BP309" s="27">
        <f t="shared" si="2851"/>
        <v>0</v>
      </c>
      <c r="BQ309" s="27"/>
      <c r="BR309" s="27">
        <f t="shared" si="2852"/>
        <v>0</v>
      </c>
      <c r="BS309" s="27"/>
      <c r="BT309" s="27">
        <f t="shared" si="2853"/>
        <v>0</v>
      </c>
      <c r="BU309" s="27"/>
      <c r="BV309" s="27">
        <f t="shared" si="2854"/>
        <v>0</v>
      </c>
      <c r="BW309" s="27"/>
      <c r="BX309" s="27">
        <f t="shared" si="2855"/>
        <v>0</v>
      </c>
      <c r="BY309" s="27"/>
      <c r="BZ309" s="27">
        <f t="shared" si="2856"/>
        <v>0</v>
      </c>
      <c r="CA309" s="27"/>
      <c r="CB309" s="27">
        <f t="shared" si="2857"/>
        <v>0</v>
      </c>
      <c r="CC309" s="27"/>
      <c r="CD309" s="27">
        <f t="shared" si="2858"/>
        <v>0</v>
      </c>
      <c r="CE309" s="27"/>
      <c r="CF309" s="27">
        <f t="shared" si="2859"/>
        <v>0</v>
      </c>
      <c r="CG309" s="27"/>
      <c r="CH309" s="27">
        <f t="shared" si="2860"/>
        <v>0</v>
      </c>
      <c r="CI309" s="27"/>
      <c r="CJ309" s="27">
        <f t="shared" si="2861"/>
        <v>0</v>
      </c>
      <c r="CK309" s="27"/>
      <c r="CL309" s="27">
        <f t="shared" si="2862"/>
        <v>0</v>
      </c>
      <c r="CM309" s="27"/>
      <c r="CN309" s="27">
        <f t="shared" si="2863"/>
        <v>0</v>
      </c>
      <c r="CO309" s="27"/>
      <c r="CP309" s="27">
        <f t="shared" si="2864"/>
        <v>0</v>
      </c>
      <c r="CQ309" s="32"/>
      <c r="CR309" s="27">
        <f t="shared" si="2865"/>
        <v>0</v>
      </c>
      <c r="CS309" s="27"/>
      <c r="CT309" s="27">
        <f t="shared" si="2866"/>
        <v>0</v>
      </c>
      <c r="CU309" s="27"/>
      <c r="CV309" s="27">
        <f t="shared" si="2867"/>
        <v>0</v>
      </c>
      <c r="CW309" s="27"/>
      <c r="CX309" s="27">
        <f t="shared" si="2868"/>
        <v>0</v>
      </c>
      <c r="CY309" s="27"/>
      <c r="CZ309" s="27">
        <f t="shared" si="2869"/>
        <v>0</v>
      </c>
      <c r="DA309" s="27"/>
      <c r="DB309" s="27">
        <f t="shared" si="2870"/>
        <v>0</v>
      </c>
      <c r="DC309" s="27"/>
      <c r="DD309" s="27">
        <f t="shared" si="2871"/>
        <v>0</v>
      </c>
      <c r="DE309" s="27"/>
      <c r="DF309" s="27">
        <f t="shared" si="2872"/>
        <v>0</v>
      </c>
      <c r="DG309" s="27"/>
      <c r="DH309" s="27">
        <f t="shared" si="2873"/>
        <v>0</v>
      </c>
      <c r="DI309" s="27"/>
      <c r="DJ309" s="27">
        <f t="shared" si="2874"/>
        <v>0</v>
      </c>
      <c r="DK309" s="27"/>
      <c r="DL309" s="27">
        <f t="shared" si="2875"/>
        <v>0</v>
      </c>
      <c r="DM309" s="27"/>
      <c r="DN309" s="27">
        <f t="shared" si="2876"/>
        <v>0</v>
      </c>
      <c r="DO309" s="27"/>
      <c r="DP309" s="27">
        <f t="shared" si="2547"/>
        <v>0</v>
      </c>
      <c r="DQ309" s="27">
        <f t="shared" si="2877"/>
        <v>17</v>
      </c>
      <c r="DR309" s="27">
        <f t="shared" si="2877"/>
        <v>2062839.2334899998</v>
      </c>
      <c r="DS309" s="38">
        <f t="shared" si="2878"/>
        <v>17</v>
      </c>
      <c r="DT309" s="67">
        <f t="shared" si="2548"/>
        <v>1</v>
      </c>
    </row>
    <row r="310" spans="1:124" ht="30" customHeight="1" x14ac:dyDescent="0.25">
      <c r="A310" s="77"/>
      <c r="B310" s="35">
        <v>265</v>
      </c>
      <c r="C310" s="23" t="s">
        <v>435</v>
      </c>
      <c r="D310" s="79">
        <f t="shared" si="2550"/>
        <v>19063</v>
      </c>
      <c r="E310" s="80">
        <v>18530</v>
      </c>
      <c r="F310" s="80">
        <v>18715</v>
      </c>
      <c r="G310" s="36">
        <v>2.42</v>
      </c>
      <c r="H310" s="25">
        <v>1</v>
      </c>
      <c r="I310" s="25">
        <v>1</v>
      </c>
      <c r="J310" s="26"/>
      <c r="K310" s="24">
        <v>1.4</v>
      </c>
      <c r="L310" s="24">
        <v>1.68</v>
      </c>
      <c r="M310" s="24">
        <v>2.23</v>
      </c>
      <c r="N310" s="24">
        <v>2.57</v>
      </c>
      <c r="O310" s="27">
        <v>11</v>
      </c>
      <c r="P310" s="27">
        <f t="shared" si="2825"/>
        <v>743992.41968333325</v>
      </c>
      <c r="Q310" s="27">
        <v>10</v>
      </c>
      <c r="R310" s="27">
        <f t="shared" si="2826"/>
        <v>676356.74516666669</v>
      </c>
      <c r="S310" s="27">
        <v>0</v>
      </c>
      <c r="T310" s="27">
        <f t="shared" si="2827"/>
        <v>0</v>
      </c>
      <c r="U310" s="27"/>
      <c r="V310" s="27">
        <f t="shared" si="2828"/>
        <v>0</v>
      </c>
      <c r="W310" s="27"/>
      <c r="X310" s="27">
        <f t="shared" si="2829"/>
        <v>0</v>
      </c>
      <c r="Y310" s="27">
        <v>0</v>
      </c>
      <c r="Z310" s="27">
        <f t="shared" si="2830"/>
        <v>0</v>
      </c>
      <c r="AA310" s="27">
        <v>0</v>
      </c>
      <c r="AB310" s="27">
        <f t="shared" si="2831"/>
        <v>0</v>
      </c>
      <c r="AC310" s="27">
        <v>0</v>
      </c>
      <c r="AD310" s="27">
        <f t="shared" si="2832"/>
        <v>0</v>
      </c>
      <c r="AE310" s="27">
        <v>0</v>
      </c>
      <c r="AF310" s="27">
        <f t="shared" si="2833"/>
        <v>0</v>
      </c>
      <c r="AG310" s="27">
        <v>1</v>
      </c>
      <c r="AH310" s="27">
        <f t="shared" si="2834"/>
        <v>67635.674516666651</v>
      </c>
      <c r="AI310" s="27">
        <v>0</v>
      </c>
      <c r="AJ310" s="27">
        <f t="shared" si="2835"/>
        <v>0</v>
      </c>
      <c r="AK310" s="27"/>
      <c r="AL310" s="27">
        <f t="shared" si="2836"/>
        <v>0</v>
      </c>
      <c r="AM310" s="30">
        <v>0</v>
      </c>
      <c r="AN310" s="27">
        <f t="shared" si="2837"/>
        <v>0</v>
      </c>
      <c r="AO310" s="31">
        <v>2</v>
      </c>
      <c r="AP310" s="27">
        <f t="shared" si="2838"/>
        <v>156357.86689599999</v>
      </c>
      <c r="AQ310" s="27">
        <v>0</v>
      </c>
      <c r="AR310" s="27">
        <f t="shared" si="2839"/>
        <v>0</v>
      </c>
      <c r="AS310" s="27">
        <v>9</v>
      </c>
      <c r="AT310" s="27">
        <f t="shared" si="2840"/>
        <v>703610.40103200008</v>
      </c>
      <c r="AU310" s="27">
        <v>0</v>
      </c>
      <c r="AV310" s="27">
        <f t="shared" si="2841"/>
        <v>0</v>
      </c>
      <c r="AW310" s="27"/>
      <c r="AX310" s="27">
        <f t="shared" si="2842"/>
        <v>0</v>
      </c>
      <c r="AY310" s="27"/>
      <c r="AZ310" s="27">
        <f t="shared" si="2843"/>
        <v>0</v>
      </c>
      <c r="BA310" s="27">
        <v>0</v>
      </c>
      <c r="BB310" s="27">
        <f t="shared" si="2844"/>
        <v>0</v>
      </c>
      <c r="BC310" s="27">
        <v>0</v>
      </c>
      <c r="BD310" s="27">
        <f t="shared" si="2845"/>
        <v>0</v>
      </c>
      <c r="BE310" s="27">
        <v>0</v>
      </c>
      <c r="BF310" s="27">
        <f t="shared" si="2846"/>
        <v>0</v>
      </c>
      <c r="BG310" s="27">
        <v>0</v>
      </c>
      <c r="BH310" s="27">
        <f t="shared" si="2847"/>
        <v>0</v>
      </c>
      <c r="BI310" s="27">
        <v>0</v>
      </c>
      <c r="BJ310" s="27">
        <f t="shared" si="2848"/>
        <v>0</v>
      </c>
      <c r="BK310" s="27">
        <v>3</v>
      </c>
      <c r="BL310" s="27">
        <f t="shared" si="2849"/>
        <v>204279.46423499996</v>
      </c>
      <c r="BM310" s="27">
        <v>7</v>
      </c>
      <c r="BN310" s="27">
        <f t="shared" si="2850"/>
        <v>456043.77844666661</v>
      </c>
      <c r="BO310" s="37">
        <v>0</v>
      </c>
      <c r="BP310" s="27">
        <f t="shared" si="2851"/>
        <v>0</v>
      </c>
      <c r="BQ310" s="27">
        <v>0</v>
      </c>
      <c r="BR310" s="27">
        <f t="shared" si="2852"/>
        <v>0</v>
      </c>
      <c r="BS310" s="27">
        <v>0</v>
      </c>
      <c r="BT310" s="27">
        <f t="shared" si="2853"/>
        <v>0</v>
      </c>
      <c r="BU310" s="27">
        <v>0</v>
      </c>
      <c r="BV310" s="27">
        <f t="shared" si="2854"/>
        <v>0</v>
      </c>
      <c r="BW310" s="27">
        <v>0</v>
      </c>
      <c r="BX310" s="27">
        <f t="shared" si="2855"/>
        <v>0</v>
      </c>
      <c r="BY310" s="27"/>
      <c r="BZ310" s="27">
        <f t="shared" si="2856"/>
        <v>0</v>
      </c>
      <c r="CA310" s="27">
        <v>0</v>
      </c>
      <c r="CB310" s="27">
        <f t="shared" si="2857"/>
        <v>0</v>
      </c>
      <c r="CC310" s="27">
        <v>0</v>
      </c>
      <c r="CD310" s="27">
        <f t="shared" si="2858"/>
        <v>0</v>
      </c>
      <c r="CE310" s="27">
        <v>0</v>
      </c>
      <c r="CF310" s="27">
        <f t="shared" si="2859"/>
        <v>0</v>
      </c>
      <c r="CG310" s="27"/>
      <c r="CH310" s="27">
        <f t="shared" si="2860"/>
        <v>0</v>
      </c>
      <c r="CI310" s="27"/>
      <c r="CJ310" s="27">
        <f t="shared" si="2861"/>
        <v>0</v>
      </c>
      <c r="CK310" s="27"/>
      <c r="CL310" s="27">
        <f t="shared" si="2862"/>
        <v>0</v>
      </c>
      <c r="CM310" s="27">
        <v>4</v>
      </c>
      <c r="CN310" s="27">
        <f t="shared" si="2863"/>
        <v>310003.14514399995</v>
      </c>
      <c r="CO310" s="27">
        <v>3</v>
      </c>
      <c r="CP310" s="27">
        <f t="shared" si="2864"/>
        <v>267288.28295399999</v>
      </c>
      <c r="CQ310" s="32"/>
      <c r="CR310" s="27">
        <f t="shared" si="2865"/>
        <v>0</v>
      </c>
      <c r="CS310" s="27">
        <v>3</v>
      </c>
      <c r="CT310" s="27">
        <f t="shared" si="2866"/>
        <v>261243.035592</v>
      </c>
      <c r="CU310" s="27"/>
      <c r="CV310" s="27">
        <f t="shared" si="2867"/>
        <v>0</v>
      </c>
      <c r="CW310" s="27"/>
      <c r="CX310" s="27">
        <f t="shared" si="2868"/>
        <v>0</v>
      </c>
      <c r="CY310" s="27">
        <v>5</v>
      </c>
      <c r="CZ310" s="27">
        <f t="shared" si="2869"/>
        <v>435405.05932000006</v>
      </c>
      <c r="DA310" s="27"/>
      <c r="DB310" s="27">
        <f t="shared" si="2870"/>
        <v>0</v>
      </c>
      <c r="DC310" s="27"/>
      <c r="DD310" s="27">
        <f t="shared" si="2871"/>
        <v>0</v>
      </c>
      <c r="DE310" s="27">
        <v>3</v>
      </c>
      <c r="DF310" s="27">
        <f t="shared" si="2872"/>
        <v>222336.57676999999</v>
      </c>
      <c r="DG310" s="27"/>
      <c r="DH310" s="27">
        <f t="shared" si="2873"/>
        <v>0</v>
      </c>
      <c r="DI310" s="27"/>
      <c r="DJ310" s="27">
        <f t="shared" si="2874"/>
        <v>0</v>
      </c>
      <c r="DK310" s="27"/>
      <c r="DL310" s="27">
        <f t="shared" si="2875"/>
        <v>0</v>
      </c>
      <c r="DM310" s="27">
        <v>2</v>
      </c>
      <c r="DN310" s="27">
        <f t="shared" si="2876"/>
        <v>277070.4865316666</v>
      </c>
      <c r="DO310" s="27"/>
      <c r="DP310" s="27">
        <f t="shared" si="2547"/>
        <v>0</v>
      </c>
      <c r="DQ310" s="27">
        <f t="shared" si="2877"/>
        <v>63</v>
      </c>
      <c r="DR310" s="27">
        <f t="shared" si="2877"/>
        <v>4781622.9362879992</v>
      </c>
      <c r="DS310" s="38">
        <f t="shared" si="2878"/>
        <v>63</v>
      </c>
      <c r="DT310" s="67">
        <f t="shared" si="2548"/>
        <v>1</v>
      </c>
    </row>
    <row r="311" spans="1:124" ht="30" customHeight="1" x14ac:dyDescent="0.25">
      <c r="A311" s="77"/>
      <c r="B311" s="35">
        <v>266</v>
      </c>
      <c r="C311" s="23" t="s">
        <v>436</v>
      </c>
      <c r="D311" s="79">
        <f t="shared" si="2550"/>
        <v>19063</v>
      </c>
      <c r="E311" s="80">
        <v>18530</v>
      </c>
      <c r="F311" s="80">
        <v>18715</v>
      </c>
      <c r="G311" s="36">
        <v>2.69</v>
      </c>
      <c r="H311" s="25">
        <v>1</v>
      </c>
      <c r="I311" s="25">
        <v>1</v>
      </c>
      <c r="J311" s="26"/>
      <c r="K311" s="24">
        <v>1.4</v>
      </c>
      <c r="L311" s="24">
        <v>1.68</v>
      </c>
      <c r="M311" s="24">
        <v>2.23</v>
      </c>
      <c r="N311" s="24">
        <v>2.57</v>
      </c>
      <c r="O311" s="27">
        <v>1</v>
      </c>
      <c r="P311" s="27">
        <f t="shared" si="2825"/>
        <v>75181.803491666651</v>
      </c>
      <c r="Q311" s="27">
        <v>5</v>
      </c>
      <c r="R311" s="27">
        <f t="shared" si="2826"/>
        <v>375909.01745833328</v>
      </c>
      <c r="S311" s="27">
        <v>0</v>
      </c>
      <c r="T311" s="27">
        <f t="shared" si="2827"/>
        <v>0</v>
      </c>
      <c r="U311" s="27"/>
      <c r="V311" s="27">
        <f t="shared" si="2828"/>
        <v>0</v>
      </c>
      <c r="W311" s="27">
        <v>20</v>
      </c>
      <c r="X311" s="27">
        <f t="shared" si="2829"/>
        <v>1513806.4980499998</v>
      </c>
      <c r="Y311" s="27">
        <v>0</v>
      </c>
      <c r="Z311" s="27">
        <f t="shared" si="2830"/>
        <v>0</v>
      </c>
      <c r="AA311" s="27">
        <v>0</v>
      </c>
      <c r="AB311" s="27">
        <f t="shared" si="2831"/>
        <v>0</v>
      </c>
      <c r="AC311" s="27">
        <v>0</v>
      </c>
      <c r="AD311" s="27">
        <f t="shared" si="2832"/>
        <v>0</v>
      </c>
      <c r="AE311" s="27">
        <v>0</v>
      </c>
      <c r="AF311" s="27">
        <f t="shared" si="2833"/>
        <v>0</v>
      </c>
      <c r="AG311" s="27">
        <v>0</v>
      </c>
      <c r="AH311" s="27">
        <f t="shared" si="2834"/>
        <v>0</v>
      </c>
      <c r="AI311" s="27">
        <v>0</v>
      </c>
      <c r="AJ311" s="27">
        <f t="shared" si="2835"/>
        <v>0</v>
      </c>
      <c r="AK311" s="27"/>
      <c r="AL311" s="27">
        <f t="shared" si="2836"/>
        <v>0</v>
      </c>
      <c r="AM311" s="30">
        <v>0</v>
      </c>
      <c r="AN311" s="27">
        <f t="shared" si="2837"/>
        <v>0</v>
      </c>
      <c r="AO311" s="31">
        <v>0</v>
      </c>
      <c r="AP311" s="27">
        <f t="shared" si="2838"/>
        <v>0</v>
      </c>
      <c r="AQ311" s="27">
        <v>0</v>
      </c>
      <c r="AR311" s="27">
        <f t="shared" si="2839"/>
        <v>0</v>
      </c>
      <c r="AS311" s="27"/>
      <c r="AT311" s="27">
        <f t="shared" si="2840"/>
        <v>0</v>
      </c>
      <c r="AU311" s="27">
        <v>11</v>
      </c>
      <c r="AV311" s="27">
        <f t="shared" si="2841"/>
        <v>986477.02730499988</v>
      </c>
      <c r="AW311" s="27"/>
      <c r="AX311" s="27">
        <f t="shared" si="2842"/>
        <v>0</v>
      </c>
      <c r="AY311" s="27"/>
      <c r="AZ311" s="27">
        <f t="shared" si="2843"/>
        <v>0</v>
      </c>
      <c r="BA311" s="27"/>
      <c r="BB311" s="27">
        <f t="shared" si="2844"/>
        <v>0</v>
      </c>
      <c r="BC311" s="27">
        <v>0</v>
      </c>
      <c r="BD311" s="27">
        <f t="shared" si="2845"/>
        <v>0</v>
      </c>
      <c r="BE311" s="27">
        <v>0</v>
      </c>
      <c r="BF311" s="27">
        <f t="shared" si="2846"/>
        <v>0</v>
      </c>
      <c r="BG311" s="27">
        <v>0</v>
      </c>
      <c r="BH311" s="27">
        <f t="shared" si="2847"/>
        <v>0</v>
      </c>
      <c r="BI311" s="27">
        <v>0</v>
      </c>
      <c r="BJ311" s="27">
        <f t="shared" si="2848"/>
        <v>0</v>
      </c>
      <c r="BK311" s="27">
        <v>3</v>
      </c>
      <c r="BL311" s="27">
        <f t="shared" si="2849"/>
        <v>227070.97470749999</v>
      </c>
      <c r="BM311" s="27">
        <v>3</v>
      </c>
      <c r="BN311" s="27">
        <f t="shared" si="2850"/>
        <v>217253.44109000001</v>
      </c>
      <c r="BO311" s="37">
        <v>0</v>
      </c>
      <c r="BP311" s="27">
        <f t="shared" si="2851"/>
        <v>0</v>
      </c>
      <c r="BQ311" s="27">
        <v>0</v>
      </c>
      <c r="BR311" s="27">
        <f t="shared" si="2852"/>
        <v>0</v>
      </c>
      <c r="BS311" s="27">
        <v>0</v>
      </c>
      <c r="BT311" s="27">
        <f t="shared" si="2853"/>
        <v>0</v>
      </c>
      <c r="BU311" s="27">
        <v>0</v>
      </c>
      <c r="BV311" s="27">
        <f t="shared" si="2854"/>
        <v>0</v>
      </c>
      <c r="BW311" s="27">
        <v>0</v>
      </c>
      <c r="BX311" s="27">
        <f t="shared" si="2855"/>
        <v>0</v>
      </c>
      <c r="BY311" s="27"/>
      <c r="BZ311" s="27">
        <f t="shared" si="2856"/>
        <v>0</v>
      </c>
      <c r="CA311" s="27">
        <v>0</v>
      </c>
      <c r="CB311" s="27">
        <f t="shared" si="2857"/>
        <v>0</v>
      </c>
      <c r="CC311" s="27">
        <v>0</v>
      </c>
      <c r="CD311" s="27">
        <f t="shared" si="2858"/>
        <v>0</v>
      </c>
      <c r="CE311" s="27">
        <v>0</v>
      </c>
      <c r="CF311" s="27">
        <f t="shared" si="2859"/>
        <v>0</v>
      </c>
      <c r="CG311" s="27"/>
      <c r="CH311" s="27">
        <f t="shared" si="2860"/>
        <v>0</v>
      </c>
      <c r="CI311" s="27"/>
      <c r="CJ311" s="27">
        <f t="shared" si="2861"/>
        <v>0</v>
      </c>
      <c r="CK311" s="27"/>
      <c r="CL311" s="27">
        <f t="shared" si="2862"/>
        <v>0</v>
      </c>
      <c r="CM311" s="27"/>
      <c r="CN311" s="27">
        <f t="shared" si="2863"/>
        <v>0</v>
      </c>
      <c r="CO311" s="27"/>
      <c r="CP311" s="27">
        <f t="shared" si="2864"/>
        <v>0</v>
      </c>
      <c r="CQ311" s="32"/>
      <c r="CR311" s="27">
        <f t="shared" si="2865"/>
        <v>0</v>
      </c>
      <c r="CS311" s="27"/>
      <c r="CT311" s="27">
        <f t="shared" si="2866"/>
        <v>0</v>
      </c>
      <c r="CU311" s="27"/>
      <c r="CV311" s="27">
        <f t="shared" si="2867"/>
        <v>0</v>
      </c>
      <c r="CW311" s="27"/>
      <c r="CX311" s="27">
        <f t="shared" si="2868"/>
        <v>0</v>
      </c>
      <c r="CY311" s="27"/>
      <c r="CZ311" s="27">
        <f t="shared" si="2869"/>
        <v>0</v>
      </c>
      <c r="DA311" s="27">
        <v>2</v>
      </c>
      <c r="DB311" s="27">
        <f t="shared" si="2870"/>
        <v>193952.28018599999</v>
      </c>
      <c r="DC311" s="27"/>
      <c r="DD311" s="27">
        <f t="shared" si="2871"/>
        <v>0</v>
      </c>
      <c r="DE311" s="27"/>
      <c r="DF311" s="27">
        <f t="shared" si="2872"/>
        <v>0</v>
      </c>
      <c r="DG311" s="27"/>
      <c r="DH311" s="27">
        <f t="shared" si="2873"/>
        <v>0</v>
      </c>
      <c r="DI311" s="27"/>
      <c r="DJ311" s="27">
        <f t="shared" si="2874"/>
        <v>0</v>
      </c>
      <c r="DK311" s="27"/>
      <c r="DL311" s="27">
        <f t="shared" si="2875"/>
        <v>0</v>
      </c>
      <c r="DM311" s="27"/>
      <c r="DN311" s="27">
        <f t="shared" si="2876"/>
        <v>0</v>
      </c>
      <c r="DO311" s="27"/>
      <c r="DP311" s="27">
        <f t="shared" si="2547"/>
        <v>0</v>
      </c>
      <c r="DQ311" s="27">
        <f t="shared" si="2877"/>
        <v>45</v>
      </c>
      <c r="DR311" s="27">
        <f t="shared" si="2877"/>
        <v>3589651.0422884994</v>
      </c>
      <c r="DS311" s="38">
        <f t="shared" si="2878"/>
        <v>45</v>
      </c>
      <c r="DT311" s="67">
        <f t="shared" si="2548"/>
        <v>1</v>
      </c>
    </row>
    <row r="312" spans="1:124" ht="15.75" customHeight="1" x14ac:dyDescent="0.25">
      <c r="A312" s="77"/>
      <c r="B312" s="35">
        <v>267</v>
      </c>
      <c r="C312" s="23" t="s">
        <v>437</v>
      </c>
      <c r="D312" s="79">
        <f t="shared" si="2550"/>
        <v>19063</v>
      </c>
      <c r="E312" s="80">
        <v>18530</v>
      </c>
      <c r="F312" s="80">
        <v>18715</v>
      </c>
      <c r="G312" s="36">
        <v>4.12</v>
      </c>
      <c r="H312" s="25">
        <v>1</v>
      </c>
      <c r="I312" s="25">
        <v>1</v>
      </c>
      <c r="J312" s="26"/>
      <c r="K312" s="24">
        <v>1.4</v>
      </c>
      <c r="L312" s="24">
        <v>1.68</v>
      </c>
      <c r="M312" s="24">
        <v>2.23</v>
      </c>
      <c r="N312" s="24">
        <v>2.57</v>
      </c>
      <c r="O312" s="27">
        <v>6</v>
      </c>
      <c r="P312" s="27">
        <f t="shared" si="2825"/>
        <v>690890.03060000006</v>
      </c>
      <c r="Q312" s="27">
        <v>10</v>
      </c>
      <c r="R312" s="27">
        <f t="shared" si="2826"/>
        <v>1151483.3843333335</v>
      </c>
      <c r="S312" s="27"/>
      <c r="T312" s="27">
        <f t="shared" si="2827"/>
        <v>0</v>
      </c>
      <c r="U312" s="27"/>
      <c r="V312" s="27">
        <f t="shared" si="2828"/>
        <v>0</v>
      </c>
      <c r="W312" s="27">
        <v>0</v>
      </c>
      <c r="X312" s="27">
        <f t="shared" si="2829"/>
        <v>0</v>
      </c>
      <c r="Y312" s="27">
        <v>0</v>
      </c>
      <c r="Z312" s="27">
        <f t="shared" si="2830"/>
        <v>0</v>
      </c>
      <c r="AA312" s="27"/>
      <c r="AB312" s="27">
        <f t="shared" si="2831"/>
        <v>0</v>
      </c>
      <c r="AC312" s="27"/>
      <c r="AD312" s="27">
        <f t="shared" si="2832"/>
        <v>0</v>
      </c>
      <c r="AE312" s="27">
        <v>0</v>
      </c>
      <c r="AF312" s="27">
        <f t="shared" si="2833"/>
        <v>0</v>
      </c>
      <c r="AG312" s="27">
        <v>0</v>
      </c>
      <c r="AH312" s="27">
        <f t="shared" si="2834"/>
        <v>0</v>
      </c>
      <c r="AI312" s="27"/>
      <c r="AJ312" s="27">
        <f t="shared" si="2835"/>
        <v>0</v>
      </c>
      <c r="AK312" s="27"/>
      <c r="AL312" s="27">
        <f t="shared" si="2836"/>
        <v>0</v>
      </c>
      <c r="AM312" s="30">
        <v>0</v>
      </c>
      <c r="AN312" s="27">
        <f t="shared" si="2837"/>
        <v>0</v>
      </c>
      <c r="AO312" s="31">
        <v>3</v>
      </c>
      <c r="AP312" s="27">
        <f t="shared" si="2838"/>
        <v>399294.05678400001</v>
      </c>
      <c r="AQ312" s="27"/>
      <c r="AR312" s="27">
        <f t="shared" si="2839"/>
        <v>0</v>
      </c>
      <c r="AS312" s="27"/>
      <c r="AT312" s="27">
        <f t="shared" si="2840"/>
        <v>0</v>
      </c>
      <c r="AU312" s="27"/>
      <c r="AV312" s="27">
        <f t="shared" si="2841"/>
        <v>0</v>
      </c>
      <c r="AW312" s="27"/>
      <c r="AX312" s="27">
        <f t="shared" si="2842"/>
        <v>0</v>
      </c>
      <c r="AY312" s="27"/>
      <c r="AZ312" s="27">
        <f t="shared" si="2843"/>
        <v>0</v>
      </c>
      <c r="BA312" s="27"/>
      <c r="BB312" s="27">
        <f t="shared" si="2844"/>
        <v>0</v>
      </c>
      <c r="BC312" s="27"/>
      <c r="BD312" s="27">
        <f t="shared" si="2845"/>
        <v>0</v>
      </c>
      <c r="BE312" s="27"/>
      <c r="BF312" s="27">
        <f t="shared" si="2846"/>
        <v>0</v>
      </c>
      <c r="BG312" s="27"/>
      <c r="BH312" s="27">
        <f t="shared" si="2847"/>
        <v>0</v>
      </c>
      <c r="BI312" s="27"/>
      <c r="BJ312" s="27">
        <f t="shared" si="2848"/>
        <v>0</v>
      </c>
      <c r="BK312" s="27">
        <v>9</v>
      </c>
      <c r="BL312" s="27">
        <f t="shared" si="2849"/>
        <v>1043344.70163</v>
      </c>
      <c r="BM312" s="27">
        <v>30</v>
      </c>
      <c r="BN312" s="27">
        <f t="shared" si="2850"/>
        <v>3327450.4731999994</v>
      </c>
      <c r="BO312" s="37"/>
      <c r="BP312" s="27">
        <f t="shared" si="2851"/>
        <v>0</v>
      </c>
      <c r="BQ312" s="27"/>
      <c r="BR312" s="27">
        <f t="shared" si="2852"/>
        <v>0</v>
      </c>
      <c r="BS312" s="27"/>
      <c r="BT312" s="27">
        <f t="shared" si="2853"/>
        <v>0</v>
      </c>
      <c r="BU312" s="27"/>
      <c r="BV312" s="27">
        <f t="shared" si="2854"/>
        <v>0</v>
      </c>
      <c r="BW312" s="27"/>
      <c r="BX312" s="27">
        <f t="shared" si="2855"/>
        <v>0</v>
      </c>
      <c r="BY312" s="27"/>
      <c r="BZ312" s="27">
        <f t="shared" si="2856"/>
        <v>0</v>
      </c>
      <c r="CA312" s="27"/>
      <c r="CB312" s="27">
        <f t="shared" si="2857"/>
        <v>0</v>
      </c>
      <c r="CC312" s="27"/>
      <c r="CD312" s="27">
        <f t="shared" si="2858"/>
        <v>0</v>
      </c>
      <c r="CE312" s="27"/>
      <c r="CF312" s="27">
        <f t="shared" si="2859"/>
        <v>0</v>
      </c>
      <c r="CG312" s="27"/>
      <c r="CH312" s="27">
        <f t="shared" si="2860"/>
        <v>0</v>
      </c>
      <c r="CI312" s="27"/>
      <c r="CJ312" s="27">
        <f t="shared" si="2861"/>
        <v>0</v>
      </c>
      <c r="CK312" s="27"/>
      <c r="CL312" s="27">
        <f t="shared" si="2862"/>
        <v>0</v>
      </c>
      <c r="CM312" s="27">
        <v>4</v>
      </c>
      <c r="CN312" s="27">
        <f t="shared" si="2863"/>
        <v>527773.94958399993</v>
      </c>
      <c r="CO312" s="27">
        <v>1</v>
      </c>
      <c r="CP312" s="27">
        <f t="shared" si="2864"/>
        <v>151684.25974800001</v>
      </c>
      <c r="CQ312" s="32">
        <v>3</v>
      </c>
      <c r="CR312" s="27">
        <f t="shared" si="2865"/>
        <v>367573.58679999999</v>
      </c>
      <c r="CS312" s="27">
        <v>3</v>
      </c>
      <c r="CT312" s="27">
        <f t="shared" si="2866"/>
        <v>444760.87051199994</v>
      </c>
      <c r="CU312" s="27"/>
      <c r="CV312" s="27">
        <f t="shared" si="2867"/>
        <v>0</v>
      </c>
      <c r="CW312" s="27"/>
      <c r="CX312" s="27">
        <f t="shared" si="2868"/>
        <v>0</v>
      </c>
      <c r="CY312" s="27"/>
      <c r="CZ312" s="27">
        <f t="shared" si="2869"/>
        <v>0</v>
      </c>
      <c r="DA312" s="27"/>
      <c r="DB312" s="27">
        <f t="shared" si="2870"/>
        <v>0</v>
      </c>
      <c r="DC312" s="27"/>
      <c r="DD312" s="27">
        <f t="shared" si="2871"/>
        <v>0</v>
      </c>
      <c r="DE312" s="27"/>
      <c r="DF312" s="27">
        <f t="shared" si="2872"/>
        <v>0</v>
      </c>
      <c r="DG312" s="27"/>
      <c r="DH312" s="27">
        <f t="shared" si="2873"/>
        <v>0</v>
      </c>
      <c r="DI312" s="27"/>
      <c r="DJ312" s="27">
        <f t="shared" si="2874"/>
        <v>0</v>
      </c>
      <c r="DK312" s="27"/>
      <c r="DL312" s="27">
        <f t="shared" si="2875"/>
        <v>0</v>
      </c>
      <c r="DM312" s="27"/>
      <c r="DN312" s="27">
        <f t="shared" si="2876"/>
        <v>0</v>
      </c>
      <c r="DO312" s="27"/>
      <c r="DP312" s="27">
        <f t="shared" si="2547"/>
        <v>0</v>
      </c>
      <c r="DQ312" s="27">
        <f t="shared" si="2877"/>
        <v>69</v>
      </c>
      <c r="DR312" s="27">
        <f t="shared" si="2877"/>
        <v>8104255.3131913319</v>
      </c>
      <c r="DS312" s="38">
        <f t="shared" si="2878"/>
        <v>69</v>
      </c>
      <c r="DT312" s="67">
        <f t="shared" si="2548"/>
        <v>1</v>
      </c>
    </row>
    <row r="313" spans="1:124" ht="30" customHeight="1" x14ac:dyDescent="0.25">
      <c r="A313" s="77"/>
      <c r="B313" s="35">
        <v>268</v>
      </c>
      <c r="C313" s="23" t="s">
        <v>438</v>
      </c>
      <c r="D313" s="79">
        <f t="shared" si="2550"/>
        <v>19063</v>
      </c>
      <c r="E313" s="80">
        <v>18530</v>
      </c>
      <c r="F313" s="80">
        <v>18715</v>
      </c>
      <c r="G313" s="36">
        <v>1.1599999999999999</v>
      </c>
      <c r="H313" s="25">
        <v>1</v>
      </c>
      <c r="I313" s="25">
        <v>1</v>
      </c>
      <c r="J313" s="26"/>
      <c r="K313" s="24">
        <v>1.4</v>
      </c>
      <c r="L313" s="24">
        <v>1.68</v>
      </c>
      <c r="M313" s="24">
        <v>2.23</v>
      </c>
      <c r="N313" s="24">
        <v>2.57</v>
      </c>
      <c r="O313" s="27">
        <v>0</v>
      </c>
      <c r="P313" s="27">
        <f t="shared" si="2825"/>
        <v>0</v>
      </c>
      <c r="Q313" s="27">
        <v>0</v>
      </c>
      <c r="R313" s="27">
        <f t="shared" si="2826"/>
        <v>0</v>
      </c>
      <c r="S313" s="27">
        <v>0</v>
      </c>
      <c r="T313" s="27">
        <f t="shared" si="2827"/>
        <v>0</v>
      </c>
      <c r="U313" s="27"/>
      <c r="V313" s="27">
        <f t="shared" si="2828"/>
        <v>0</v>
      </c>
      <c r="W313" s="27">
        <v>0</v>
      </c>
      <c r="X313" s="27">
        <f t="shared" si="2829"/>
        <v>0</v>
      </c>
      <c r="Y313" s="27">
        <v>0</v>
      </c>
      <c r="Z313" s="27">
        <f t="shared" si="2830"/>
        <v>0</v>
      </c>
      <c r="AA313" s="27">
        <v>0</v>
      </c>
      <c r="AB313" s="27">
        <f t="shared" si="2831"/>
        <v>0</v>
      </c>
      <c r="AC313" s="27">
        <v>0</v>
      </c>
      <c r="AD313" s="27">
        <f t="shared" si="2832"/>
        <v>0</v>
      </c>
      <c r="AE313" s="27">
        <v>0</v>
      </c>
      <c r="AF313" s="27">
        <f t="shared" si="2833"/>
        <v>0</v>
      </c>
      <c r="AG313" s="27">
        <v>70</v>
      </c>
      <c r="AH313" s="27">
        <f t="shared" si="2834"/>
        <v>2269428.4176666662</v>
      </c>
      <c r="AI313" s="27">
        <v>0</v>
      </c>
      <c r="AJ313" s="27">
        <f t="shared" si="2835"/>
        <v>0</v>
      </c>
      <c r="AK313" s="27"/>
      <c r="AL313" s="27">
        <f t="shared" si="2836"/>
        <v>0</v>
      </c>
      <c r="AM313" s="30">
        <v>0</v>
      </c>
      <c r="AN313" s="27">
        <f t="shared" si="2837"/>
        <v>0</v>
      </c>
      <c r="AO313" s="31">
        <v>0</v>
      </c>
      <c r="AP313" s="27">
        <f t="shared" si="2838"/>
        <v>0</v>
      </c>
      <c r="AQ313" s="27">
        <v>0</v>
      </c>
      <c r="AR313" s="27">
        <f t="shared" si="2839"/>
        <v>0</v>
      </c>
      <c r="AS313" s="27"/>
      <c r="AT313" s="27">
        <f t="shared" si="2840"/>
        <v>0</v>
      </c>
      <c r="AU313" s="27"/>
      <c r="AV313" s="27">
        <f t="shared" si="2841"/>
        <v>0</v>
      </c>
      <c r="AW313" s="27"/>
      <c r="AX313" s="27">
        <f t="shared" si="2842"/>
        <v>0</v>
      </c>
      <c r="AY313" s="27"/>
      <c r="AZ313" s="27">
        <f t="shared" si="2843"/>
        <v>0</v>
      </c>
      <c r="BA313" s="27"/>
      <c r="BB313" s="27">
        <f t="shared" si="2844"/>
        <v>0</v>
      </c>
      <c r="BC313" s="27">
        <v>0</v>
      </c>
      <c r="BD313" s="27">
        <f t="shared" si="2845"/>
        <v>0</v>
      </c>
      <c r="BE313" s="27">
        <v>0</v>
      </c>
      <c r="BF313" s="27">
        <f t="shared" si="2846"/>
        <v>0</v>
      </c>
      <c r="BG313" s="27">
        <v>0</v>
      </c>
      <c r="BH313" s="27">
        <f t="shared" si="2847"/>
        <v>0</v>
      </c>
      <c r="BI313" s="27">
        <v>0</v>
      </c>
      <c r="BJ313" s="27">
        <f t="shared" si="2848"/>
        <v>0</v>
      </c>
      <c r="BK313" s="27">
        <v>0</v>
      </c>
      <c r="BL313" s="27">
        <f t="shared" si="2849"/>
        <v>0</v>
      </c>
      <c r="BM313" s="27">
        <v>0</v>
      </c>
      <c r="BN313" s="27">
        <f t="shared" si="2850"/>
        <v>0</v>
      </c>
      <c r="BO313" s="37">
        <v>5</v>
      </c>
      <c r="BP313" s="27">
        <f t="shared" si="2851"/>
        <v>166685.5736</v>
      </c>
      <c r="BQ313" s="27">
        <v>0</v>
      </c>
      <c r="BR313" s="27">
        <f t="shared" si="2852"/>
        <v>0</v>
      </c>
      <c r="BS313" s="27">
        <v>0</v>
      </c>
      <c r="BT313" s="27">
        <f t="shared" si="2853"/>
        <v>0</v>
      </c>
      <c r="BU313" s="27">
        <v>0</v>
      </c>
      <c r="BV313" s="27">
        <f t="shared" si="2854"/>
        <v>0</v>
      </c>
      <c r="BW313" s="27">
        <v>0</v>
      </c>
      <c r="BX313" s="27">
        <f t="shared" si="2855"/>
        <v>0</v>
      </c>
      <c r="BY313" s="27"/>
      <c r="BZ313" s="27">
        <f t="shared" si="2856"/>
        <v>0</v>
      </c>
      <c r="CA313" s="27">
        <v>0</v>
      </c>
      <c r="CB313" s="27">
        <f t="shared" si="2857"/>
        <v>0</v>
      </c>
      <c r="CC313" s="27">
        <v>0</v>
      </c>
      <c r="CD313" s="27">
        <f t="shared" si="2858"/>
        <v>0</v>
      </c>
      <c r="CE313" s="27">
        <v>0</v>
      </c>
      <c r="CF313" s="27">
        <f t="shared" si="2859"/>
        <v>0</v>
      </c>
      <c r="CG313" s="27"/>
      <c r="CH313" s="27">
        <f t="shared" si="2860"/>
        <v>0</v>
      </c>
      <c r="CI313" s="27"/>
      <c r="CJ313" s="27">
        <f t="shared" si="2861"/>
        <v>0</v>
      </c>
      <c r="CK313" s="27"/>
      <c r="CL313" s="27">
        <f t="shared" si="2862"/>
        <v>0</v>
      </c>
      <c r="CM313" s="27"/>
      <c r="CN313" s="27">
        <f t="shared" si="2863"/>
        <v>0</v>
      </c>
      <c r="CO313" s="27"/>
      <c r="CP313" s="27">
        <f t="shared" si="2864"/>
        <v>0</v>
      </c>
      <c r="CQ313" s="32">
        <v>3</v>
      </c>
      <c r="CR313" s="27">
        <f t="shared" si="2865"/>
        <v>103491.59239999998</v>
      </c>
      <c r="CS313" s="27"/>
      <c r="CT313" s="27">
        <f t="shared" si="2866"/>
        <v>0</v>
      </c>
      <c r="CU313" s="27"/>
      <c r="CV313" s="27">
        <f t="shared" si="2867"/>
        <v>0</v>
      </c>
      <c r="CW313" s="27"/>
      <c r="CX313" s="27">
        <f t="shared" si="2868"/>
        <v>0</v>
      </c>
      <c r="CY313" s="27"/>
      <c r="CZ313" s="27">
        <f t="shared" si="2869"/>
        <v>0</v>
      </c>
      <c r="DA313" s="27"/>
      <c r="DB313" s="27">
        <f t="shared" si="2870"/>
        <v>0</v>
      </c>
      <c r="DC313" s="27"/>
      <c r="DD313" s="27">
        <f t="shared" si="2871"/>
        <v>0</v>
      </c>
      <c r="DE313" s="27"/>
      <c r="DF313" s="27">
        <f t="shared" si="2872"/>
        <v>0</v>
      </c>
      <c r="DG313" s="27"/>
      <c r="DH313" s="27">
        <f t="shared" si="2873"/>
        <v>0</v>
      </c>
      <c r="DI313" s="27"/>
      <c r="DJ313" s="27">
        <f t="shared" si="2874"/>
        <v>0</v>
      </c>
      <c r="DK313" s="27"/>
      <c r="DL313" s="27">
        <f t="shared" si="2875"/>
        <v>0</v>
      </c>
      <c r="DM313" s="27"/>
      <c r="DN313" s="27">
        <f t="shared" si="2876"/>
        <v>0</v>
      </c>
      <c r="DO313" s="27"/>
      <c r="DP313" s="27">
        <f t="shared" si="2547"/>
        <v>0</v>
      </c>
      <c r="DQ313" s="27">
        <f t="shared" si="2877"/>
        <v>78</v>
      </c>
      <c r="DR313" s="27">
        <f t="shared" si="2877"/>
        <v>2539605.5836666659</v>
      </c>
      <c r="DS313" s="38">
        <f t="shared" si="2878"/>
        <v>78</v>
      </c>
      <c r="DT313" s="67">
        <f t="shared" si="2548"/>
        <v>1</v>
      </c>
    </row>
    <row r="314" spans="1:124" ht="30" customHeight="1" x14ac:dyDescent="0.25">
      <c r="A314" s="77"/>
      <c r="B314" s="35">
        <v>269</v>
      </c>
      <c r="C314" s="23" t="s">
        <v>439</v>
      </c>
      <c r="D314" s="79">
        <f t="shared" si="2550"/>
        <v>19063</v>
      </c>
      <c r="E314" s="80">
        <v>18530</v>
      </c>
      <c r="F314" s="80">
        <v>18715</v>
      </c>
      <c r="G314" s="36">
        <v>1.95</v>
      </c>
      <c r="H314" s="25">
        <v>1</v>
      </c>
      <c r="I314" s="25">
        <v>1</v>
      </c>
      <c r="J314" s="26"/>
      <c r="K314" s="24">
        <v>1.4</v>
      </c>
      <c r="L314" s="24">
        <v>1.68</v>
      </c>
      <c r="M314" s="24">
        <v>2.23</v>
      </c>
      <c r="N314" s="24">
        <v>2.57</v>
      </c>
      <c r="O314" s="27">
        <v>98</v>
      </c>
      <c r="P314" s="27">
        <f t="shared" si="2825"/>
        <v>5340982.3967499994</v>
      </c>
      <c r="Q314" s="27">
        <v>50</v>
      </c>
      <c r="R314" s="27">
        <f t="shared" si="2826"/>
        <v>2724991.0187500003</v>
      </c>
      <c r="S314" s="27">
        <v>0</v>
      </c>
      <c r="T314" s="27">
        <f t="shared" si="2827"/>
        <v>0</v>
      </c>
      <c r="U314" s="27"/>
      <c r="V314" s="27">
        <f t="shared" si="2828"/>
        <v>0</v>
      </c>
      <c r="W314" s="27">
        <v>2</v>
      </c>
      <c r="X314" s="27">
        <f t="shared" si="2829"/>
        <v>109736.90227499997</v>
      </c>
      <c r="Y314" s="27">
        <v>25</v>
      </c>
      <c r="Z314" s="27">
        <f t="shared" si="2830"/>
        <v>1362495.5093750001</v>
      </c>
      <c r="AA314" s="27">
        <v>0</v>
      </c>
      <c r="AB314" s="27">
        <f t="shared" si="2831"/>
        <v>0</v>
      </c>
      <c r="AC314" s="27">
        <v>0</v>
      </c>
      <c r="AD314" s="27">
        <f t="shared" si="2832"/>
        <v>0</v>
      </c>
      <c r="AE314" s="27">
        <v>0</v>
      </c>
      <c r="AF314" s="27">
        <f t="shared" si="2833"/>
        <v>0</v>
      </c>
      <c r="AG314" s="27">
        <v>67</v>
      </c>
      <c r="AH314" s="27">
        <f t="shared" si="2834"/>
        <v>3651487.9651249996</v>
      </c>
      <c r="AI314" s="27"/>
      <c r="AJ314" s="27">
        <f t="shared" si="2835"/>
        <v>0</v>
      </c>
      <c r="AK314" s="27"/>
      <c r="AL314" s="27">
        <f t="shared" si="2836"/>
        <v>0</v>
      </c>
      <c r="AM314" s="30">
        <v>0</v>
      </c>
      <c r="AN314" s="27">
        <f t="shared" si="2837"/>
        <v>0</v>
      </c>
      <c r="AO314" s="31">
        <v>21</v>
      </c>
      <c r="AP314" s="27">
        <f t="shared" si="2838"/>
        <v>1322903.8531800001</v>
      </c>
      <c r="AQ314" s="27">
        <v>0</v>
      </c>
      <c r="AR314" s="27">
        <f t="shared" si="2839"/>
        <v>0</v>
      </c>
      <c r="AS314" s="27">
        <v>41</v>
      </c>
      <c r="AT314" s="27">
        <f t="shared" si="2840"/>
        <v>2582812.2847799999</v>
      </c>
      <c r="AU314" s="27">
        <v>5</v>
      </c>
      <c r="AV314" s="27">
        <f t="shared" si="2841"/>
        <v>325047.34762499999</v>
      </c>
      <c r="AW314" s="27"/>
      <c r="AX314" s="27">
        <f t="shared" si="2842"/>
        <v>0</v>
      </c>
      <c r="AY314" s="27"/>
      <c r="AZ314" s="27">
        <f t="shared" si="2843"/>
        <v>0</v>
      </c>
      <c r="BA314" s="27">
        <v>6</v>
      </c>
      <c r="BB314" s="27">
        <f t="shared" si="2844"/>
        <v>367652.53980000003</v>
      </c>
      <c r="BC314" s="27">
        <v>0</v>
      </c>
      <c r="BD314" s="27">
        <f t="shared" si="2845"/>
        <v>0</v>
      </c>
      <c r="BE314" s="27">
        <v>0</v>
      </c>
      <c r="BF314" s="27">
        <f t="shared" si="2846"/>
        <v>0</v>
      </c>
      <c r="BG314" s="27">
        <v>0</v>
      </c>
      <c r="BH314" s="27">
        <f t="shared" si="2847"/>
        <v>0</v>
      </c>
      <c r="BI314" s="27">
        <v>0</v>
      </c>
      <c r="BJ314" s="27">
        <f t="shared" si="2848"/>
        <v>0</v>
      </c>
      <c r="BK314" s="27">
        <v>51</v>
      </c>
      <c r="BL314" s="27">
        <f t="shared" si="2849"/>
        <v>2798291.0080124997</v>
      </c>
      <c r="BM314" s="27">
        <v>40</v>
      </c>
      <c r="BN314" s="27">
        <f t="shared" si="2850"/>
        <v>2099847.3859999999</v>
      </c>
      <c r="BO314" s="37">
        <v>5</v>
      </c>
      <c r="BP314" s="27">
        <f t="shared" si="2851"/>
        <v>280204.19700000004</v>
      </c>
      <c r="BQ314" s="27">
        <v>0</v>
      </c>
      <c r="BR314" s="27">
        <f t="shared" si="2852"/>
        <v>0</v>
      </c>
      <c r="BS314" s="27">
        <v>0</v>
      </c>
      <c r="BT314" s="27">
        <f t="shared" si="2853"/>
        <v>0</v>
      </c>
      <c r="BU314" s="27">
        <v>0</v>
      </c>
      <c r="BV314" s="27">
        <f t="shared" si="2854"/>
        <v>0</v>
      </c>
      <c r="BW314" s="27">
        <v>0</v>
      </c>
      <c r="BX314" s="27">
        <f t="shared" si="2855"/>
        <v>0</v>
      </c>
      <c r="BY314" s="27"/>
      <c r="BZ314" s="27">
        <f t="shared" si="2856"/>
        <v>0</v>
      </c>
      <c r="CA314" s="27">
        <v>0</v>
      </c>
      <c r="CB314" s="27">
        <f t="shared" si="2857"/>
        <v>0</v>
      </c>
      <c r="CC314" s="27">
        <v>0</v>
      </c>
      <c r="CD314" s="27">
        <f t="shared" si="2858"/>
        <v>0</v>
      </c>
      <c r="CE314" s="27"/>
      <c r="CF314" s="27">
        <f t="shared" si="2859"/>
        <v>0</v>
      </c>
      <c r="CG314" s="27"/>
      <c r="CH314" s="27">
        <f t="shared" si="2860"/>
        <v>0</v>
      </c>
      <c r="CI314" s="27">
        <v>2</v>
      </c>
      <c r="CJ314" s="27">
        <f t="shared" si="2861"/>
        <v>77389.730599999981</v>
      </c>
      <c r="CK314" s="27">
        <v>3</v>
      </c>
      <c r="CL314" s="27">
        <f t="shared" si="2862"/>
        <v>153188.55824999997</v>
      </c>
      <c r="CM314" s="27">
        <v>30</v>
      </c>
      <c r="CN314" s="27">
        <f t="shared" si="2863"/>
        <v>1873469.4205499997</v>
      </c>
      <c r="CO314" s="27">
        <v>20</v>
      </c>
      <c r="CP314" s="27">
        <f t="shared" si="2864"/>
        <v>1435846.1480999999</v>
      </c>
      <c r="CQ314" s="32">
        <v>3</v>
      </c>
      <c r="CR314" s="27">
        <f t="shared" si="2865"/>
        <v>173972.93549999996</v>
      </c>
      <c r="CS314" s="27">
        <v>3</v>
      </c>
      <c r="CT314" s="27">
        <f t="shared" si="2866"/>
        <v>210505.75181999998</v>
      </c>
      <c r="CU314" s="27"/>
      <c r="CV314" s="27">
        <f t="shared" si="2867"/>
        <v>0</v>
      </c>
      <c r="CW314" s="27">
        <v>6</v>
      </c>
      <c r="CX314" s="27">
        <f t="shared" si="2868"/>
        <v>421792.13348999998</v>
      </c>
      <c r="CY314" s="27">
        <v>6</v>
      </c>
      <c r="CZ314" s="27">
        <f t="shared" si="2869"/>
        <v>421011.50363999995</v>
      </c>
      <c r="DA314" s="27">
        <v>3</v>
      </c>
      <c r="DB314" s="27">
        <f t="shared" si="2870"/>
        <v>210896.06674499999</v>
      </c>
      <c r="DC314" s="27">
        <v>7</v>
      </c>
      <c r="DD314" s="27">
        <f t="shared" si="2871"/>
        <v>405936.84949999995</v>
      </c>
      <c r="DE314" s="27">
        <v>5</v>
      </c>
      <c r="DF314" s="27">
        <f t="shared" si="2872"/>
        <v>298592.51012500003</v>
      </c>
      <c r="DG314" s="27"/>
      <c r="DH314" s="27">
        <f t="shared" si="2873"/>
        <v>0</v>
      </c>
      <c r="DI314" s="27"/>
      <c r="DJ314" s="27">
        <f t="shared" si="2874"/>
        <v>0</v>
      </c>
      <c r="DK314" s="27"/>
      <c r="DL314" s="27">
        <f t="shared" si="2875"/>
        <v>0</v>
      </c>
      <c r="DM314" s="27"/>
      <c r="DN314" s="27">
        <f t="shared" si="2876"/>
        <v>0</v>
      </c>
      <c r="DO314" s="27"/>
      <c r="DP314" s="27">
        <f t="shared" si="2547"/>
        <v>0</v>
      </c>
      <c r="DQ314" s="27">
        <f t="shared" si="2877"/>
        <v>499</v>
      </c>
      <c r="DR314" s="27">
        <f t="shared" si="2877"/>
        <v>28649054.016992502</v>
      </c>
      <c r="DS314" s="38">
        <f t="shared" si="2878"/>
        <v>499</v>
      </c>
      <c r="DT314" s="67">
        <f t="shared" si="2548"/>
        <v>1</v>
      </c>
    </row>
    <row r="315" spans="1:124" ht="30" customHeight="1" x14ac:dyDescent="0.25">
      <c r="A315" s="77"/>
      <c r="B315" s="35">
        <v>270</v>
      </c>
      <c r="C315" s="23" t="s">
        <v>440</v>
      </c>
      <c r="D315" s="79">
        <f t="shared" si="2550"/>
        <v>19063</v>
      </c>
      <c r="E315" s="80">
        <v>18530</v>
      </c>
      <c r="F315" s="80">
        <v>18715</v>
      </c>
      <c r="G315" s="36">
        <v>2.46</v>
      </c>
      <c r="H315" s="25">
        <v>1</v>
      </c>
      <c r="I315" s="25">
        <v>1</v>
      </c>
      <c r="J315" s="26"/>
      <c r="K315" s="24">
        <v>1.4</v>
      </c>
      <c r="L315" s="24">
        <v>1.68</v>
      </c>
      <c r="M315" s="24">
        <v>2.23</v>
      </c>
      <c r="N315" s="24">
        <v>2.57</v>
      </c>
      <c r="O315" s="27">
        <v>19</v>
      </c>
      <c r="P315" s="27">
        <f t="shared" si="2825"/>
        <v>1306318.7714499999</v>
      </c>
      <c r="Q315" s="27">
        <v>0</v>
      </c>
      <c r="R315" s="27">
        <f t="shared" si="2826"/>
        <v>0</v>
      </c>
      <c r="S315" s="27">
        <v>0</v>
      </c>
      <c r="T315" s="27">
        <f t="shared" si="2827"/>
        <v>0</v>
      </c>
      <c r="U315" s="27"/>
      <c r="V315" s="27">
        <f t="shared" si="2828"/>
        <v>0</v>
      </c>
      <c r="W315" s="27">
        <v>0</v>
      </c>
      <c r="X315" s="27">
        <f t="shared" si="2829"/>
        <v>0</v>
      </c>
      <c r="Y315" s="27">
        <v>0</v>
      </c>
      <c r="Z315" s="27">
        <f t="shared" si="2830"/>
        <v>0</v>
      </c>
      <c r="AA315" s="27">
        <v>0</v>
      </c>
      <c r="AB315" s="27">
        <f t="shared" si="2831"/>
        <v>0</v>
      </c>
      <c r="AC315" s="27">
        <v>0</v>
      </c>
      <c r="AD315" s="27">
        <f t="shared" si="2832"/>
        <v>0</v>
      </c>
      <c r="AE315" s="27">
        <v>0</v>
      </c>
      <c r="AF315" s="27">
        <f t="shared" si="2833"/>
        <v>0</v>
      </c>
      <c r="AG315" s="27">
        <v>0</v>
      </c>
      <c r="AH315" s="27">
        <f t="shared" si="2834"/>
        <v>0</v>
      </c>
      <c r="AI315" s="27"/>
      <c r="AJ315" s="27">
        <f t="shared" si="2835"/>
        <v>0</v>
      </c>
      <c r="AK315" s="27"/>
      <c r="AL315" s="27">
        <f t="shared" si="2836"/>
        <v>0</v>
      </c>
      <c r="AM315" s="30">
        <v>0</v>
      </c>
      <c r="AN315" s="27">
        <f t="shared" si="2837"/>
        <v>0</v>
      </c>
      <c r="AO315" s="31">
        <v>0</v>
      </c>
      <c r="AP315" s="27">
        <f t="shared" si="2838"/>
        <v>0</v>
      </c>
      <c r="AQ315" s="27">
        <v>0</v>
      </c>
      <c r="AR315" s="27">
        <f t="shared" si="2839"/>
        <v>0</v>
      </c>
      <c r="AS315" s="27">
        <v>9</v>
      </c>
      <c r="AT315" s="27">
        <f t="shared" si="2840"/>
        <v>715240.32501600008</v>
      </c>
      <c r="AU315" s="27">
        <v>2</v>
      </c>
      <c r="AV315" s="27">
        <f t="shared" si="2841"/>
        <v>164023.89233999999</v>
      </c>
      <c r="AW315" s="27"/>
      <c r="AX315" s="27">
        <f t="shared" si="2842"/>
        <v>0</v>
      </c>
      <c r="AY315" s="27"/>
      <c r="AZ315" s="27">
        <f t="shared" si="2843"/>
        <v>0</v>
      </c>
      <c r="BA315" s="27"/>
      <c r="BB315" s="27">
        <f t="shared" si="2844"/>
        <v>0</v>
      </c>
      <c r="BC315" s="27">
        <v>0</v>
      </c>
      <c r="BD315" s="27">
        <f t="shared" si="2845"/>
        <v>0</v>
      </c>
      <c r="BE315" s="27">
        <v>0</v>
      </c>
      <c r="BF315" s="27">
        <f t="shared" si="2846"/>
        <v>0</v>
      </c>
      <c r="BG315" s="27">
        <v>0</v>
      </c>
      <c r="BH315" s="27">
        <f t="shared" si="2847"/>
        <v>0</v>
      </c>
      <c r="BI315" s="27">
        <v>0</v>
      </c>
      <c r="BJ315" s="27">
        <f t="shared" si="2848"/>
        <v>0</v>
      </c>
      <c r="BK315" s="27">
        <v>3</v>
      </c>
      <c r="BL315" s="27">
        <f t="shared" si="2849"/>
        <v>207655.98430500002</v>
      </c>
      <c r="BM315" s="27">
        <v>0</v>
      </c>
      <c r="BN315" s="27">
        <f t="shared" si="2850"/>
        <v>0</v>
      </c>
      <c r="BO315" s="37">
        <v>0</v>
      </c>
      <c r="BP315" s="27">
        <f t="shared" si="2851"/>
        <v>0</v>
      </c>
      <c r="BQ315" s="27">
        <v>0</v>
      </c>
      <c r="BR315" s="27">
        <f t="shared" si="2852"/>
        <v>0</v>
      </c>
      <c r="BS315" s="27">
        <v>0</v>
      </c>
      <c r="BT315" s="27">
        <f t="shared" si="2853"/>
        <v>0</v>
      </c>
      <c r="BU315" s="27">
        <v>0</v>
      </c>
      <c r="BV315" s="27">
        <f t="shared" si="2854"/>
        <v>0</v>
      </c>
      <c r="BW315" s="27">
        <v>0</v>
      </c>
      <c r="BX315" s="27">
        <f t="shared" si="2855"/>
        <v>0</v>
      </c>
      <c r="BY315" s="27"/>
      <c r="BZ315" s="27">
        <f t="shared" si="2856"/>
        <v>0</v>
      </c>
      <c r="CA315" s="27">
        <v>0</v>
      </c>
      <c r="CB315" s="27">
        <f t="shared" si="2857"/>
        <v>0</v>
      </c>
      <c r="CC315" s="27">
        <v>0</v>
      </c>
      <c r="CD315" s="27">
        <f t="shared" si="2858"/>
        <v>0</v>
      </c>
      <c r="CE315" s="27"/>
      <c r="CF315" s="27">
        <f t="shared" si="2859"/>
        <v>0</v>
      </c>
      <c r="CG315" s="27"/>
      <c r="CH315" s="27">
        <f t="shared" si="2860"/>
        <v>0</v>
      </c>
      <c r="CI315" s="27"/>
      <c r="CJ315" s="27">
        <f t="shared" si="2861"/>
        <v>0</v>
      </c>
      <c r="CK315" s="27"/>
      <c r="CL315" s="27">
        <f t="shared" si="2862"/>
        <v>0</v>
      </c>
      <c r="CM315" s="27">
        <v>4</v>
      </c>
      <c r="CN315" s="27">
        <f t="shared" si="2863"/>
        <v>315127.16407199996</v>
      </c>
      <c r="CO315" s="27"/>
      <c r="CP315" s="27">
        <f t="shared" si="2864"/>
        <v>0</v>
      </c>
      <c r="CQ315" s="32"/>
      <c r="CR315" s="27">
        <f t="shared" si="2865"/>
        <v>0</v>
      </c>
      <c r="CS315" s="27"/>
      <c r="CT315" s="27">
        <f t="shared" si="2866"/>
        <v>0</v>
      </c>
      <c r="CU315" s="27"/>
      <c r="CV315" s="27">
        <f t="shared" si="2867"/>
        <v>0</v>
      </c>
      <c r="CW315" s="27"/>
      <c r="CX315" s="27">
        <f t="shared" si="2868"/>
        <v>0</v>
      </c>
      <c r="CY315" s="27"/>
      <c r="CZ315" s="27">
        <f t="shared" si="2869"/>
        <v>0</v>
      </c>
      <c r="DA315" s="27">
        <v>3</v>
      </c>
      <c r="DB315" s="27">
        <f t="shared" si="2870"/>
        <v>266053.49958599999</v>
      </c>
      <c r="DC315" s="27"/>
      <c r="DD315" s="27">
        <f t="shared" si="2871"/>
        <v>0</v>
      </c>
      <c r="DE315" s="27"/>
      <c r="DF315" s="27">
        <f t="shared" si="2872"/>
        <v>0</v>
      </c>
      <c r="DG315" s="27"/>
      <c r="DH315" s="27">
        <f t="shared" si="2873"/>
        <v>0</v>
      </c>
      <c r="DI315" s="27"/>
      <c r="DJ315" s="27">
        <f t="shared" si="2874"/>
        <v>0</v>
      </c>
      <c r="DK315" s="27"/>
      <c r="DL315" s="27">
        <f t="shared" si="2875"/>
        <v>0</v>
      </c>
      <c r="DM315" s="27"/>
      <c r="DN315" s="27">
        <f t="shared" si="2876"/>
        <v>0</v>
      </c>
      <c r="DO315" s="27"/>
      <c r="DP315" s="27">
        <f t="shared" si="2547"/>
        <v>0</v>
      </c>
      <c r="DQ315" s="27">
        <f t="shared" si="2877"/>
        <v>40</v>
      </c>
      <c r="DR315" s="27">
        <f t="shared" si="2877"/>
        <v>2974419.636769</v>
      </c>
      <c r="DS315" s="38">
        <f t="shared" si="2878"/>
        <v>40</v>
      </c>
      <c r="DT315" s="67">
        <f t="shared" si="2548"/>
        <v>1</v>
      </c>
    </row>
    <row r="316" spans="1:124" ht="15.75" customHeight="1" x14ac:dyDescent="0.25">
      <c r="A316" s="77">
        <v>1</v>
      </c>
      <c r="B316" s="35">
        <v>271</v>
      </c>
      <c r="C316" s="23" t="s">
        <v>441</v>
      </c>
      <c r="D316" s="79">
        <f t="shared" si="2550"/>
        <v>19063</v>
      </c>
      <c r="E316" s="80">
        <v>18530</v>
      </c>
      <c r="F316" s="80">
        <v>18715</v>
      </c>
      <c r="G316" s="36">
        <v>0.73</v>
      </c>
      <c r="H316" s="25">
        <v>1</v>
      </c>
      <c r="I316" s="25">
        <v>1</v>
      </c>
      <c r="J316" s="26"/>
      <c r="K316" s="24">
        <v>1.4</v>
      </c>
      <c r="L316" s="24">
        <v>1.68</v>
      </c>
      <c r="M316" s="24">
        <v>2.23</v>
      </c>
      <c r="N316" s="24">
        <v>2.57</v>
      </c>
      <c r="O316" s="27">
        <v>90</v>
      </c>
      <c r="P316" s="27">
        <f t="shared" ref="P316:P320" si="2879">(O316/12*5*$D316*$G316*$H316*$K316)+(O316/12*4*$E316*$G316*$I316*$K316)+(O316/12*3*$F316*$G316*$I316*$K316)</f>
        <v>1729070.7</v>
      </c>
      <c r="Q316" s="27">
        <v>108</v>
      </c>
      <c r="R316" s="27">
        <f t="shared" ref="R316:R320" si="2880">(Q316/12*5*$D316*$G316*$H316*$K316)+(Q316/12*4*$E316*$G316*$I316*$K316)+(Q316/12*3*$F316*$G316*$I316*$K316)</f>
        <v>2074884.8399999999</v>
      </c>
      <c r="S316" s="27">
        <v>0</v>
      </c>
      <c r="T316" s="27">
        <f t="shared" ref="T316:T320" si="2881">(S316/12*5*$D316*$G316*$H316*$K316)+(S316/12*4*$E316*$G316*$I316*$K316)+(S316/12*3*$F316*$G316*$I316*$K316)</f>
        <v>0</v>
      </c>
      <c r="U316" s="27"/>
      <c r="V316" s="27">
        <f t="shared" ref="V316:V320" si="2882">(U316/12*5*$D316*$G316*$H316*$K316)+(U316/12*4*$E316*$G316*$I316*$K316)+(U316/12*3*$F316*$G316*$I316*$K316)</f>
        <v>0</v>
      </c>
      <c r="W316" s="27">
        <v>0</v>
      </c>
      <c r="X316" s="27">
        <f t="shared" ref="X316:X320" si="2883">(W316/12*5*$D316*$G316*$H316*$K316)+(W316/12*4*$E316*$G316*$I316*$K316)+(W316/12*3*$F316*$G316*$I316*$K316)</f>
        <v>0</v>
      </c>
      <c r="Y316" s="27">
        <v>30</v>
      </c>
      <c r="Z316" s="27">
        <f t="shared" ref="Z316:Z320" si="2884">(Y316/12*5*$D316*$G316*$H316*$K316)+(Y316/12*4*$E316*$G316*$I316*$K316)+(Y316/12*3*$F316*$G316*$I316*$K316)</f>
        <v>576356.89999999991</v>
      </c>
      <c r="AA316" s="27">
        <v>0</v>
      </c>
      <c r="AB316" s="27">
        <f t="shared" ref="AB316:AB320" si="2885">(AA316/12*5*$D316*$G316*$H316*$K316)+(AA316/12*4*$E316*$G316*$I316*$K316)+(AA316/12*3*$F316*$G316*$I316*$K316)</f>
        <v>0</v>
      </c>
      <c r="AC316" s="27">
        <v>0</v>
      </c>
      <c r="AD316" s="27">
        <f t="shared" ref="AD316:AD320" si="2886">(AC316/12*5*$D316*$G316*$H316*$K316)+(AC316/12*4*$E316*$G316*$I316*$K316)+(AC316/12*3*$F316*$G316*$I316*$K316)</f>
        <v>0</v>
      </c>
      <c r="AE316" s="27">
        <v>0</v>
      </c>
      <c r="AF316" s="27">
        <f t="shared" ref="AF316:AF320" si="2887">(AE316/12*5*$D316*$G316*$H316*$K316)+(AE316/12*4*$E316*$G316*$I316*$K316)+(AE316/12*3*$F316*$G316*$I316*$K316)</f>
        <v>0</v>
      </c>
      <c r="AG316" s="27">
        <v>0</v>
      </c>
      <c r="AH316" s="27">
        <f t="shared" ref="AH316:AH320" si="2888">(AG316/12*5*$D316*$G316*$H316*$K316)+(AG316/12*4*$E316*$G316*$I316*$K316)+(AG316/12*3*$F316*$G316*$I316*$K316)</f>
        <v>0</v>
      </c>
      <c r="AI316" s="27"/>
      <c r="AJ316" s="27">
        <f t="shared" ref="AJ316:AJ320" si="2889">(AI316/12*5*$D316*$G316*$H316*$K316)+(AI316/12*4*$E316*$G316*$I316*$K316)+(AI316/12*3*$F316*$G316*$I316*$K316)</f>
        <v>0</v>
      </c>
      <c r="AK316" s="27"/>
      <c r="AL316" s="27">
        <f t="shared" ref="AL316:AL320" si="2890">(AK316/12*5*$D316*$G316*$H316*$K316)+(AK316/12*4*$E316*$G316*$I316*$K316)+(AK316/12*3*$F316*$G316*$I316*$K316)</f>
        <v>0</v>
      </c>
      <c r="AM316" s="30">
        <v>0</v>
      </c>
      <c r="AN316" s="27">
        <f t="shared" ref="AN316:AN320" si="2891">(AM316/12*5*$D316*$G316*$H316*$K316)+(AM316/12*4*$E316*$G316*$I316*$K316)+(AM316/12*3*$F316*$G316*$I316*$K316)</f>
        <v>0</v>
      </c>
      <c r="AO316" s="31">
        <v>86</v>
      </c>
      <c r="AP316" s="27">
        <f t="shared" ref="AP316:AP320" si="2892">(AO316/12*5*$D316*$G316*$H316*$L316)+(AO316/12*4*$E316*$G316*$I316*$L316)+(AO316/12*3*$F316*$G316*$I316*$L316)</f>
        <v>1982667.736</v>
      </c>
      <c r="AQ316" s="27">
        <v>0</v>
      </c>
      <c r="AR316" s="27">
        <f t="shared" ref="AR316:AR320" si="2893">(AQ316/12*5*$D316*$G316*$H316*$L316)+(AQ316/12*4*$E316*$G316*$I316*$L316)+(AQ316/12*3*$F316*$G316*$I316*$L316)</f>
        <v>0</v>
      </c>
      <c r="AS316" s="27">
        <v>99</v>
      </c>
      <c r="AT316" s="27">
        <f t="shared" ref="AT316:AT320" si="2894">(AS316/12*5*$D316*$G316*$H316*$L316)+(AS316/12*4*$E316*$G316*$I316*$L316)+(AS316/12*3*$F316*$G316*$I316*$L316)</f>
        <v>2282373.324</v>
      </c>
      <c r="AU316" s="27">
        <v>0</v>
      </c>
      <c r="AV316" s="27">
        <f t="shared" ref="AV316:AV320" si="2895">(AU316/12*5*$D316*$G316*$H316*$L316)+(AU316/12*4*$E316*$G316*$I316*$L316)+(AU316/12*3*$F316*$G316*$I316*$L316)</f>
        <v>0</v>
      </c>
      <c r="AW316" s="27"/>
      <c r="AX316" s="27">
        <f t="shared" ref="AX316:AX320" si="2896">(AW316/12*5*$D316*$G316*$H316*$K316)+(AW316/12*4*$E316*$G316*$I316*$K316)+(AW316/12*3*$F316*$G316*$I316*$K316)</f>
        <v>0</v>
      </c>
      <c r="AY316" s="27"/>
      <c r="AZ316" s="27">
        <f t="shared" ref="AZ316:AZ320" si="2897">(AY316/12*5*$D316*$G316*$H316*$K316)+(AY316/12*4*$E316*$G316*$I316*$K316)+(AY316/12*3*$F316*$G316*$I316*$K316)</f>
        <v>0</v>
      </c>
      <c r="BA316" s="27">
        <v>8</v>
      </c>
      <c r="BB316" s="27">
        <f t="shared" ref="BB316:BB320" si="2898">(BA316/12*5*$D316*$G316*$H316*$L316)+(BA316/12*4*$E316*$G316*$I316*$L316)+(BA316/12*3*$F316*$G316*$I316*$L316)</f>
        <v>184434.20799999998</v>
      </c>
      <c r="BC316" s="27">
        <v>0</v>
      </c>
      <c r="BD316" s="27">
        <f t="shared" ref="BD316:BD320" si="2899">(BC316/12*5*$D316*$G316*$H316*$K316)+(BC316/12*4*$E316*$G316*$I316*$K316)+(BC316/12*3*$F316*$G316*$I316*$K316)</f>
        <v>0</v>
      </c>
      <c r="BE316" s="27">
        <v>0</v>
      </c>
      <c r="BF316" s="27">
        <f t="shared" ref="BF316:BF320" si="2900">(BE316/12*5*$D316*$G316*$H316*$K316)+(BE316/12*4*$E316*$G316*$I316*$K316)+(BE316/12*3*$F316*$G316*$I316*$K316)</f>
        <v>0</v>
      </c>
      <c r="BG316" s="27">
        <v>0</v>
      </c>
      <c r="BH316" s="27">
        <f t="shared" ref="BH316:BH320" si="2901">(BG316/12*5*$D316*$G316*$H316*$K316)+(BG316/12*4*$E316*$G316*$I316*$K316)+(BG316/12*3*$F316*$G316*$I316*$K316)</f>
        <v>0</v>
      </c>
      <c r="BI316" s="27">
        <v>0</v>
      </c>
      <c r="BJ316" s="27">
        <f t="shared" ref="BJ316:BJ320" si="2902">(BI316/12*5*$D316*$G316*$H316*$L316)+(BI316/12*4*$E316*$G316*$I316*$L316)+(BI316/12*3*$F316*$G316*$I316*$L316)</f>
        <v>0</v>
      </c>
      <c r="BK316" s="27">
        <v>96</v>
      </c>
      <c r="BL316" s="27">
        <f t="shared" ref="BL316:BL320" si="2903">(BK316/12*5*$D316*$G316*$H316*$K316)+(BK316/12*4*$E316*$G316*$I316*$K316)+(BK316/12*3*$F316*$G316*$I316*$K316)</f>
        <v>1844342.08</v>
      </c>
      <c r="BM316" s="27">
        <v>150</v>
      </c>
      <c r="BN316" s="27">
        <f t="shared" ref="BN316:BN320" si="2904">(BM316/12*5*$D316*$G316*$H316*$K316)+(BM316/12*4*$E316*$G316*$I316*$K316)+(BM316/12*3*$F316*$G316*$I316*$K316)</f>
        <v>2881784.5</v>
      </c>
      <c r="BO316" s="37">
        <v>0</v>
      </c>
      <c r="BP316" s="27">
        <f t="shared" ref="BP316:BP320" si="2905">(BO316/12*5*$D316*$G316*$H316*$L316)+(BO316/12*4*$E316*$G316*$I316*$L316)+(BO316/12*3*$F316*$G316*$I316*$L316)</f>
        <v>0</v>
      </c>
      <c r="BQ316" s="27">
        <v>0</v>
      </c>
      <c r="BR316" s="27">
        <f t="shared" ref="BR316:BR320" si="2906">(BQ316/12*5*$D316*$G316*$H316*$L316)+(BQ316/12*4*$E316*$G316*$I316*$L316)+(BQ316/12*3*$F316*$G316*$I316*$L316)</f>
        <v>0</v>
      </c>
      <c r="BS316" s="27">
        <v>0</v>
      </c>
      <c r="BT316" s="27">
        <f t="shared" ref="BT316:BT320" si="2907">(BS316/12*5*$D316*$G316*$H316*$K316)+(BS316/12*4*$E316*$G316*$I316*$K316)+(BS316/12*3*$F316*$G316*$I316*$K316)</f>
        <v>0</v>
      </c>
      <c r="BU316" s="27">
        <v>0</v>
      </c>
      <c r="BV316" s="27">
        <f t="shared" ref="BV316:BV320" si="2908">(BU316/12*5*$D316*$G316*$H316*$K316)+(BU316/12*4*$E316*$G316*$I316*$K316)+(BU316/12*3*$F316*$G316*$I316*$K316)</f>
        <v>0</v>
      </c>
      <c r="BW316" s="27">
        <v>0</v>
      </c>
      <c r="BX316" s="27">
        <f t="shared" ref="BX316:BX320" si="2909">(BW316/12*5*$D316*$G316*$H316*$L316)+(BW316/12*4*$E316*$G316*$I316*$L316)+(BW316/12*3*$F316*$G316*$I316*$L316)</f>
        <v>0</v>
      </c>
      <c r="BY316" s="27"/>
      <c r="BZ316" s="27">
        <f t="shared" ref="BZ316:BZ320" si="2910">(BY316/12*5*$D316*$G316*$H316*$L316)+(BY316/12*4*$E316*$G316*$I316*$L316)+(BY316/12*3*$F316*$G316*$I316*$L316)</f>
        <v>0</v>
      </c>
      <c r="CA316" s="27">
        <v>0</v>
      </c>
      <c r="CB316" s="27">
        <f t="shared" ref="CB316:CB320" si="2911">(CA316/12*5*$D316*$G316*$H316*$K316)+(CA316/12*4*$E316*$G316*$I316*$K316)+(CA316/12*3*$F316*$G316*$I316*$K316)</f>
        <v>0</v>
      </c>
      <c r="CC316" s="27">
        <v>3</v>
      </c>
      <c r="CD316" s="27">
        <f t="shared" ref="CD316:CD320" si="2912">(CC316/12*5*$D316*$G316*$H316*$L316)+(CC316/12*4*$E316*$G316*$I316*$L316)+(CC316/12*3*$F316*$G316*$I316*$L316)</f>
        <v>69162.827999999994</v>
      </c>
      <c r="CE316" s="27">
        <v>0</v>
      </c>
      <c r="CF316" s="27">
        <f t="shared" ref="CF316:CF320" si="2913">(CE316/12*5*$D316*$G316*$H316*$K316)+(CE316/12*4*$E316*$G316*$I316*$K316)+(CE316/12*3*$F316*$G316*$I316*$K316)</f>
        <v>0</v>
      </c>
      <c r="CG316" s="27"/>
      <c r="CH316" s="27">
        <f t="shared" ref="CH316:CH320" si="2914">(CG316/12*5*$D316*$G316*$H316*$K316)+(CG316/12*4*$E316*$G316*$I316*$K316)+(CG316/12*3*$F316*$G316*$I316*$K316)</f>
        <v>0</v>
      </c>
      <c r="CI316" s="27"/>
      <c r="CJ316" s="27">
        <f t="shared" ref="CJ316:CJ320" si="2915">(CI316/12*5*$D316*$G316*$H316*$K316)+(CI316/12*4*$E316*$G316*$I316*$K316)+(CI316/12*3*$F316*$G316*$I316*$K316)</f>
        <v>0</v>
      </c>
      <c r="CK316" s="27">
        <v>19</v>
      </c>
      <c r="CL316" s="27">
        <f t="shared" ref="CL316:CL320" si="2916">(CK316/12*5*$D316*$G316*$H316*$K316)+(CK316/12*4*$E316*$G316*$I316*$K316)+(CK316/12*3*$F316*$G316*$I316*$K316)</f>
        <v>365026.03666666656</v>
      </c>
      <c r="CM316" s="27">
        <v>42</v>
      </c>
      <c r="CN316" s="27">
        <f t="shared" ref="CN316:CN320" si="2917">(CM316/12*5*$D316*$G316*$H316*$L316)+(CM316/12*4*$E316*$G316*$I316*$L316)+(CM316/12*3*$F316*$G316*$I316*$L316)</f>
        <v>968279.59199999995</v>
      </c>
      <c r="CO316" s="27">
        <v>4</v>
      </c>
      <c r="CP316" s="27">
        <f t="shared" ref="CP316:CP320" si="2918">(CO316/12*5*$D316*$G316*$H316*$L316)+(CO316/12*4*$E316*$G316*$I316*$L316)+(CO316/12*3*$F316*$G316*$I316*$L316)</f>
        <v>92217.103999999992</v>
      </c>
      <c r="CQ316" s="32">
        <v>14</v>
      </c>
      <c r="CR316" s="27">
        <f t="shared" ref="CR316:CR320" si="2919">(CQ316/12*5*$D316*$G316*$H316*$K316)+(CQ316/12*4*$E316*$G316*$I316*$K316)+(CQ316/12*3*$F316*$G316*$I316*$K316)</f>
        <v>268966.55333333334</v>
      </c>
      <c r="CS316" s="27">
        <v>24</v>
      </c>
      <c r="CT316" s="27">
        <f t="shared" ref="CT316:CT320" si="2920">(CS316/12*5*$D316*$G316*$H316*$L316)+(CS316/12*4*$E316*$G316*$I316*$L316)+(CS316/12*3*$F316*$G316*$I316*$L316)</f>
        <v>553302.62399999995</v>
      </c>
      <c r="CU316" s="27">
        <v>2</v>
      </c>
      <c r="CV316" s="27">
        <f t="shared" ref="CV316:CV320" si="2921">(CU316/12*5*$D316*$G316*$H316*$L316)+(CU316/12*4*$E316*$G316*$I316*$L316)+(CU316/12*3*$F316*$G316*$I316*$L316)</f>
        <v>46108.551999999996</v>
      </c>
      <c r="CW316" s="27">
        <v>11</v>
      </c>
      <c r="CX316" s="27">
        <f t="shared" ref="CX316:CX320" si="2922">(CW316/12*5*$D316*$G316*$H316*$L316)+(CW316/12*4*$E316*$G316*$I316*$L316)+(CW316/12*3*$F316*$G316*$I316*$L316)</f>
        <v>253597.03599999996</v>
      </c>
      <c r="CY316" s="27">
        <v>18</v>
      </c>
      <c r="CZ316" s="27">
        <f t="shared" ref="CZ316:CZ320" si="2923">(CY316/12*5*$D316*$G316*$H316*$L316)+(CY316/12*4*$E316*$G316*$I316*$L316)+(CY316/12*3*$F316*$G316*$I316*$L316)</f>
        <v>414976.96799999994</v>
      </c>
      <c r="DA316" s="27">
        <v>12</v>
      </c>
      <c r="DB316" s="27">
        <f t="shared" ref="DB316:DB320" si="2924">(DA316/12*5*$D316*$G316*$H316*$L316)+(DA316/12*4*$E316*$G316*$I316*$L316)+(DA316/12*3*$F316*$G316*$I316*$L316)</f>
        <v>276651.31199999998</v>
      </c>
      <c r="DC316" s="27">
        <v>32</v>
      </c>
      <c r="DD316" s="27">
        <f t="shared" ref="DD316:DD320" si="2925">(DC316/12*5*$D316*$G316*$H316*$K316)+(DC316/12*4*$E316*$G316*$I316*$K316)+(DC316/12*3*$F316*$G316*$I316*$K316)</f>
        <v>614780.69333333324</v>
      </c>
      <c r="DE316" s="27">
        <v>11</v>
      </c>
      <c r="DF316" s="27">
        <f t="shared" ref="DF316:DF320" si="2926">(DE316/12*5*$D316*$G316*$H316*$K316)+(DE316/12*4*$E316*$G316*$I316*$K316)+(DE316/12*3*$F316*$G316*$I316*$K316)</f>
        <v>211330.86333333328</v>
      </c>
      <c r="DG316" s="27"/>
      <c r="DH316" s="27">
        <f t="shared" ref="DH316:DH320" si="2927">(DG316/12*5*$D316*$G316*$H316*$L316)+(DG316/12*4*$E316*$G316*$I316*$L316)+(DG316/12*3*$F316*$G316*$I316*$L316)</f>
        <v>0</v>
      </c>
      <c r="DI316" s="27">
        <v>18</v>
      </c>
      <c r="DJ316" s="27">
        <f t="shared" ref="DJ316:DJ320" si="2928">(DI316/12*5*$D316*$G316*$H316*$L316)+(DI316/12*4*$E316*$G316*$I316*$L316)+(DI316/12*3*$F316*$G316*$I316*$L316)</f>
        <v>414976.96799999994</v>
      </c>
      <c r="DK316" s="27"/>
      <c r="DL316" s="27">
        <f t="shared" ref="DL316:DL320" si="2929">(DK316/12*5*$D316*$G316*$H316*$M316)+(DK316/12*4*$E316*$G316*$I316*$M316)+(DK316/12*3*$F316*$G316*$I316*$M316)</f>
        <v>0</v>
      </c>
      <c r="DM316" s="27">
        <v>11</v>
      </c>
      <c r="DN316" s="27">
        <f t="shared" ref="DN316:DN320" si="2930">(DM316/12*5*$D316*$G316*$H316*$N316)+(DM316/12*4*$E316*$G316*$I316*$N316)+(DM316/12*3*$F316*$G316*$I316*$N316)</f>
        <v>387943.08483333327</v>
      </c>
      <c r="DO316" s="27"/>
      <c r="DP316" s="27">
        <f t="shared" ref="DP316:DP320" si="2931">(DO316*$D316*$G316*$H316*$L316)</f>
        <v>0</v>
      </c>
      <c r="DQ316" s="27">
        <f t="shared" si="2877"/>
        <v>888</v>
      </c>
      <c r="DR316" s="27">
        <f t="shared" si="2877"/>
        <v>18493234.5035</v>
      </c>
      <c r="DS316" s="38">
        <f t="shared" si="2878"/>
        <v>888</v>
      </c>
      <c r="DT316" s="67">
        <f t="shared" si="2548"/>
        <v>1</v>
      </c>
    </row>
    <row r="317" spans="1:124" ht="15.75" customHeight="1" x14ac:dyDescent="0.25">
      <c r="A317" s="77">
        <v>1</v>
      </c>
      <c r="B317" s="35">
        <v>272</v>
      </c>
      <c r="C317" s="23" t="s">
        <v>442</v>
      </c>
      <c r="D317" s="79">
        <f t="shared" si="2550"/>
        <v>19063</v>
      </c>
      <c r="E317" s="80">
        <v>18530</v>
      </c>
      <c r="F317" s="80">
        <v>18715</v>
      </c>
      <c r="G317" s="36">
        <v>0.91</v>
      </c>
      <c r="H317" s="25">
        <v>1</v>
      </c>
      <c r="I317" s="25">
        <v>1</v>
      </c>
      <c r="J317" s="26"/>
      <c r="K317" s="24">
        <v>1.4</v>
      </c>
      <c r="L317" s="24">
        <v>1.68</v>
      </c>
      <c r="M317" s="24">
        <v>2.23</v>
      </c>
      <c r="N317" s="24">
        <v>2.57</v>
      </c>
      <c r="O317" s="27">
        <v>0</v>
      </c>
      <c r="P317" s="27">
        <f t="shared" si="2879"/>
        <v>0</v>
      </c>
      <c r="Q317" s="27">
        <v>0</v>
      </c>
      <c r="R317" s="27">
        <f t="shared" si="2880"/>
        <v>0</v>
      </c>
      <c r="S317" s="27"/>
      <c r="T317" s="27">
        <f t="shared" si="2881"/>
        <v>0</v>
      </c>
      <c r="U317" s="27"/>
      <c r="V317" s="27">
        <f t="shared" si="2882"/>
        <v>0</v>
      </c>
      <c r="W317" s="27">
        <v>0</v>
      </c>
      <c r="X317" s="27">
        <f t="shared" si="2883"/>
        <v>0</v>
      </c>
      <c r="Y317" s="27">
        <v>10</v>
      </c>
      <c r="Z317" s="27">
        <f t="shared" si="2884"/>
        <v>239490.76666666666</v>
      </c>
      <c r="AA317" s="27"/>
      <c r="AB317" s="27">
        <f t="shared" si="2885"/>
        <v>0</v>
      </c>
      <c r="AC317" s="27"/>
      <c r="AD317" s="27">
        <f t="shared" si="2886"/>
        <v>0</v>
      </c>
      <c r="AE317" s="27">
        <v>0</v>
      </c>
      <c r="AF317" s="27">
        <f t="shared" si="2887"/>
        <v>0</v>
      </c>
      <c r="AG317" s="27">
        <v>0</v>
      </c>
      <c r="AH317" s="27">
        <f t="shared" si="2888"/>
        <v>0</v>
      </c>
      <c r="AI317" s="27"/>
      <c r="AJ317" s="27">
        <f t="shared" si="2889"/>
        <v>0</v>
      </c>
      <c r="AK317" s="27"/>
      <c r="AL317" s="27">
        <f t="shared" si="2890"/>
        <v>0</v>
      </c>
      <c r="AM317" s="30">
        <v>0</v>
      </c>
      <c r="AN317" s="27">
        <f t="shared" si="2891"/>
        <v>0</v>
      </c>
      <c r="AO317" s="31">
        <v>0</v>
      </c>
      <c r="AP317" s="27">
        <f t="shared" si="2892"/>
        <v>0</v>
      </c>
      <c r="AQ317" s="27"/>
      <c r="AR317" s="27">
        <f t="shared" si="2893"/>
        <v>0</v>
      </c>
      <c r="AS317" s="27"/>
      <c r="AT317" s="27">
        <f t="shared" si="2894"/>
        <v>0</v>
      </c>
      <c r="AU317" s="27"/>
      <c r="AV317" s="27">
        <f t="shared" si="2895"/>
        <v>0</v>
      </c>
      <c r="AW317" s="27"/>
      <c r="AX317" s="27">
        <f t="shared" si="2896"/>
        <v>0</v>
      </c>
      <c r="AY317" s="27"/>
      <c r="AZ317" s="27">
        <f t="shared" si="2897"/>
        <v>0</v>
      </c>
      <c r="BA317" s="27"/>
      <c r="BB317" s="27">
        <f t="shared" si="2898"/>
        <v>0</v>
      </c>
      <c r="BC317" s="27"/>
      <c r="BD317" s="27">
        <f t="shared" si="2899"/>
        <v>0</v>
      </c>
      <c r="BE317" s="27"/>
      <c r="BF317" s="27">
        <f t="shared" si="2900"/>
        <v>0</v>
      </c>
      <c r="BG317" s="27"/>
      <c r="BH317" s="27">
        <f t="shared" si="2901"/>
        <v>0</v>
      </c>
      <c r="BI317" s="27"/>
      <c r="BJ317" s="27">
        <f t="shared" si="2902"/>
        <v>0</v>
      </c>
      <c r="BK317" s="27">
        <v>6</v>
      </c>
      <c r="BL317" s="27">
        <f t="shared" si="2903"/>
        <v>143694.46</v>
      </c>
      <c r="BM317" s="27">
        <v>23</v>
      </c>
      <c r="BN317" s="27">
        <f t="shared" si="2904"/>
        <v>550828.76333333342</v>
      </c>
      <c r="BO317" s="37"/>
      <c r="BP317" s="27">
        <f t="shared" si="2905"/>
        <v>0</v>
      </c>
      <c r="BQ317" s="27"/>
      <c r="BR317" s="27">
        <f t="shared" si="2906"/>
        <v>0</v>
      </c>
      <c r="BS317" s="27"/>
      <c r="BT317" s="27">
        <f t="shared" si="2907"/>
        <v>0</v>
      </c>
      <c r="BU317" s="27"/>
      <c r="BV317" s="27">
        <f t="shared" si="2908"/>
        <v>0</v>
      </c>
      <c r="BW317" s="27"/>
      <c r="BX317" s="27">
        <f t="shared" si="2909"/>
        <v>0</v>
      </c>
      <c r="BY317" s="27"/>
      <c r="BZ317" s="27">
        <f t="shared" si="2910"/>
        <v>0</v>
      </c>
      <c r="CA317" s="27"/>
      <c r="CB317" s="27">
        <f t="shared" si="2911"/>
        <v>0</v>
      </c>
      <c r="CC317" s="27"/>
      <c r="CD317" s="27">
        <f t="shared" si="2912"/>
        <v>0</v>
      </c>
      <c r="CE317" s="27"/>
      <c r="CF317" s="27">
        <f t="shared" si="2913"/>
        <v>0</v>
      </c>
      <c r="CG317" s="27"/>
      <c r="CH317" s="27">
        <f t="shared" si="2914"/>
        <v>0</v>
      </c>
      <c r="CI317" s="27"/>
      <c r="CJ317" s="27">
        <f t="shared" si="2915"/>
        <v>0</v>
      </c>
      <c r="CK317" s="27"/>
      <c r="CL317" s="27">
        <f t="shared" si="2916"/>
        <v>0</v>
      </c>
      <c r="CM317" s="27"/>
      <c r="CN317" s="27">
        <f t="shared" si="2917"/>
        <v>0</v>
      </c>
      <c r="CO317" s="27"/>
      <c r="CP317" s="27">
        <f t="shared" si="2918"/>
        <v>0</v>
      </c>
      <c r="CQ317" s="32"/>
      <c r="CR317" s="27">
        <f t="shared" si="2919"/>
        <v>0</v>
      </c>
      <c r="CS317" s="27"/>
      <c r="CT317" s="27">
        <f t="shared" si="2920"/>
        <v>0</v>
      </c>
      <c r="CU317" s="27"/>
      <c r="CV317" s="27">
        <f t="shared" si="2921"/>
        <v>0</v>
      </c>
      <c r="CW317" s="27"/>
      <c r="CX317" s="27">
        <f t="shared" si="2922"/>
        <v>0</v>
      </c>
      <c r="CY317" s="27"/>
      <c r="CZ317" s="27">
        <f t="shared" si="2923"/>
        <v>0</v>
      </c>
      <c r="DA317" s="27"/>
      <c r="DB317" s="27">
        <f t="shared" si="2924"/>
        <v>0</v>
      </c>
      <c r="DC317" s="27"/>
      <c r="DD317" s="27">
        <f t="shared" si="2925"/>
        <v>0</v>
      </c>
      <c r="DE317" s="27"/>
      <c r="DF317" s="27">
        <f t="shared" si="2926"/>
        <v>0</v>
      </c>
      <c r="DG317" s="27"/>
      <c r="DH317" s="27">
        <f t="shared" si="2927"/>
        <v>0</v>
      </c>
      <c r="DI317" s="27"/>
      <c r="DJ317" s="27">
        <f t="shared" si="2928"/>
        <v>0</v>
      </c>
      <c r="DK317" s="27"/>
      <c r="DL317" s="27">
        <f t="shared" si="2929"/>
        <v>0</v>
      </c>
      <c r="DM317" s="27"/>
      <c r="DN317" s="27">
        <f t="shared" si="2930"/>
        <v>0</v>
      </c>
      <c r="DO317" s="27"/>
      <c r="DP317" s="27">
        <f t="shared" si="2931"/>
        <v>0</v>
      </c>
      <c r="DQ317" s="27">
        <f t="shared" si="2877"/>
        <v>39</v>
      </c>
      <c r="DR317" s="27">
        <f t="shared" si="2877"/>
        <v>934013.99000000011</v>
      </c>
      <c r="DS317" s="38">
        <f t="shared" si="2878"/>
        <v>39</v>
      </c>
      <c r="DT317" s="67">
        <f t="shared" si="2548"/>
        <v>1</v>
      </c>
    </row>
    <row r="318" spans="1:124" ht="30" customHeight="1" x14ac:dyDescent="0.25">
      <c r="A318" s="77">
        <v>1</v>
      </c>
      <c r="B318" s="35">
        <v>273</v>
      </c>
      <c r="C318" s="23" t="s">
        <v>443</v>
      </c>
      <c r="D318" s="79">
        <f t="shared" si="2550"/>
        <v>19063</v>
      </c>
      <c r="E318" s="80">
        <v>18530</v>
      </c>
      <c r="F318" s="80">
        <v>18715</v>
      </c>
      <c r="G318" s="36">
        <v>0.86</v>
      </c>
      <c r="H318" s="25">
        <v>1</v>
      </c>
      <c r="I318" s="25">
        <v>1</v>
      </c>
      <c r="J318" s="26"/>
      <c r="K318" s="24">
        <v>1.4</v>
      </c>
      <c r="L318" s="24">
        <v>1.68</v>
      </c>
      <c r="M318" s="24">
        <v>2.23</v>
      </c>
      <c r="N318" s="24">
        <v>2.57</v>
      </c>
      <c r="O318" s="27">
        <v>68</v>
      </c>
      <c r="P318" s="27">
        <f t="shared" si="2879"/>
        <v>1539057.1466666665</v>
      </c>
      <c r="Q318" s="27">
        <v>119</v>
      </c>
      <c r="R318" s="27">
        <f t="shared" si="2880"/>
        <v>2693350.0066666664</v>
      </c>
      <c r="S318" s="27">
        <v>0</v>
      </c>
      <c r="T318" s="27">
        <f t="shared" si="2881"/>
        <v>0</v>
      </c>
      <c r="U318" s="27"/>
      <c r="V318" s="27">
        <f t="shared" si="2882"/>
        <v>0</v>
      </c>
      <c r="W318" s="27">
        <v>0</v>
      </c>
      <c r="X318" s="27">
        <f t="shared" si="2883"/>
        <v>0</v>
      </c>
      <c r="Y318" s="27">
        <v>10</v>
      </c>
      <c r="Z318" s="27">
        <f t="shared" si="2884"/>
        <v>226331.93333333332</v>
      </c>
      <c r="AA318" s="27">
        <v>0</v>
      </c>
      <c r="AB318" s="27">
        <f t="shared" si="2885"/>
        <v>0</v>
      </c>
      <c r="AC318" s="27">
        <v>0</v>
      </c>
      <c r="AD318" s="27">
        <f t="shared" si="2886"/>
        <v>0</v>
      </c>
      <c r="AE318" s="27">
        <v>0</v>
      </c>
      <c r="AF318" s="27">
        <f t="shared" si="2887"/>
        <v>0</v>
      </c>
      <c r="AG318" s="27">
        <v>0</v>
      </c>
      <c r="AH318" s="27">
        <f t="shared" si="2888"/>
        <v>0</v>
      </c>
      <c r="AI318" s="27">
        <v>6</v>
      </c>
      <c r="AJ318" s="27">
        <f t="shared" si="2889"/>
        <v>135799.15999999997</v>
      </c>
      <c r="AK318" s="27"/>
      <c r="AL318" s="27">
        <f t="shared" si="2890"/>
        <v>0</v>
      </c>
      <c r="AM318" s="30">
        <v>0</v>
      </c>
      <c r="AN318" s="27">
        <f t="shared" si="2891"/>
        <v>0</v>
      </c>
      <c r="AO318" s="31">
        <v>106</v>
      </c>
      <c r="AP318" s="27">
        <f t="shared" si="2892"/>
        <v>2878942.1919999998</v>
      </c>
      <c r="AQ318" s="27">
        <v>0</v>
      </c>
      <c r="AR318" s="27">
        <f t="shared" si="2893"/>
        <v>0</v>
      </c>
      <c r="AS318" s="27">
        <v>269</v>
      </c>
      <c r="AT318" s="27">
        <f t="shared" si="2894"/>
        <v>7305994.8080000002</v>
      </c>
      <c r="AU318" s="27"/>
      <c r="AV318" s="27">
        <f t="shared" si="2895"/>
        <v>0</v>
      </c>
      <c r="AW318" s="27"/>
      <c r="AX318" s="27">
        <f t="shared" si="2896"/>
        <v>0</v>
      </c>
      <c r="AY318" s="27"/>
      <c r="AZ318" s="27">
        <f t="shared" si="2897"/>
        <v>0</v>
      </c>
      <c r="BA318" s="27">
        <v>18</v>
      </c>
      <c r="BB318" s="27">
        <f t="shared" si="2898"/>
        <v>488876.97600000002</v>
      </c>
      <c r="BC318" s="27">
        <v>0</v>
      </c>
      <c r="BD318" s="27">
        <f t="shared" si="2899"/>
        <v>0</v>
      </c>
      <c r="BE318" s="27">
        <v>0</v>
      </c>
      <c r="BF318" s="27">
        <f t="shared" si="2900"/>
        <v>0</v>
      </c>
      <c r="BG318" s="27">
        <v>0</v>
      </c>
      <c r="BH318" s="27">
        <f t="shared" si="2901"/>
        <v>0</v>
      </c>
      <c r="BI318" s="27">
        <v>0</v>
      </c>
      <c r="BJ318" s="27">
        <f t="shared" si="2902"/>
        <v>0</v>
      </c>
      <c r="BK318" s="27">
        <v>105</v>
      </c>
      <c r="BL318" s="27">
        <f t="shared" si="2903"/>
        <v>2376485.2999999998</v>
      </c>
      <c r="BM318" s="27">
        <v>194</v>
      </c>
      <c r="BN318" s="27">
        <f t="shared" si="2904"/>
        <v>4390839.5066666668</v>
      </c>
      <c r="BO318" s="37">
        <v>0</v>
      </c>
      <c r="BP318" s="27">
        <f t="shared" si="2905"/>
        <v>0</v>
      </c>
      <c r="BQ318" s="27">
        <v>0</v>
      </c>
      <c r="BR318" s="27">
        <f t="shared" si="2906"/>
        <v>0</v>
      </c>
      <c r="BS318" s="27">
        <v>0</v>
      </c>
      <c r="BT318" s="27">
        <f t="shared" si="2907"/>
        <v>0</v>
      </c>
      <c r="BU318" s="27"/>
      <c r="BV318" s="27">
        <f t="shared" si="2908"/>
        <v>0</v>
      </c>
      <c r="BW318" s="27">
        <v>0</v>
      </c>
      <c r="BX318" s="27">
        <f t="shared" si="2909"/>
        <v>0</v>
      </c>
      <c r="BY318" s="27"/>
      <c r="BZ318" s="27">
        <f t="shared" si="2910"/>
        <v>0</v>
      </c>
      <c r="CA318" s="27">
        <v>0</v>
      </c>
      <c r="CB318" s="27">
        <f t="shared" si="2911"/>
        <v>0</v>
      </c>
      <c r="CC318" s="27">
        <v>11</v>
      </c>
      <c r="CD318" s="27">
        <f t="shared" si="2912"/>
        <v>298758.152</v>
      </c>
      <c r="CE318" s="27">
        <v>30</v>
      </c>
      <c r="CF318" s="27">
        <f t="shared" si="2913"/>
        <v>678995.79999999993</v>
      </c>
      <c r="CG318" s="27"/>
      <c r="CH318" s="27">
        <f t="shared" si="2914"/>
        <v>0</v>
      </c>
      <c r="CI318" s="27">
        <v>57</v>
      </c>
      <c r="CJ318" s="27">
        <f t="shared" si="2915"/>
        <v>1290092.0199999998</v>
      </c>
      <c r="CK318" s="27">
        <v>2</v>
      </c>
      <c r="CL318" s="27">
        <f t="shared" si="2916"/>
        <v>45266.386666666665</v>
      </c>
      <c r="CM318" s="27">
        <v>68</v>
      </c>
      <c r="CN318" s="27">
        <f t="shared" si="2917"/>
        <v>1846868.5760000001</v>
      </c>
      <c r="CO318" s="27">
        <v>30</v>
      </c>
      <c r="CP318" s="27">
        <f t="shared" si="2918"/>
        <v>814794.96</v>
      </c>
      <c r="CQ318" s="32">
        <v>33</v>
      </c>
      <c r="CR318" s="27">
        <f t="shared" si="2919"/>
        <v>746895.37999999989</v>
      </c>
      <c r="CS318" s="27">
        <v>10</v>
      </c>
      <c r="CT318" s="27">
        <f t="shared" si="2920"/>
        <v>271598.32</v>
      </c>
      <c r="CU318" s="27"/>
      <c r="CV318" s="27">
        <f t="shared" si="2921"/>
        <v>0</v>
      </c>
      <c r="CW318" s="27">
        <v>3</v>
      </c>
      <c r="CX318" s="27">
        <f t="shared" si="2922"/>
        <v>81479.495999999985</v>
      </c>
      <c r="CY318" s="27">
        <v>18</v>
      </c>
      <c r="CZ318" s="27">
        <f t="shared" si="2923"/>
        <v>488876.97600000002</v>
      </c>
      <c r="DA318" s="27">
        <v>56</v>
      </c>
      <c r="DB318" s="27">
        <f t="shared" si="2924"/>
        <v>1520950.5920000002</v>
      </c>
      <c r="DC318" s="27">
        <v>78</v>
      </c>
      <c r="DD318" s="27">
        <f t="shared" si="2925"/>
        <v>1765389.08</v>
      </c>
      <c r="DE318" s="27">
        <v>15</v>
      </c>
      <c r="DF318" s="27">
        <f t="shared" si="2926"/>
        <v>339497.89999999997</v>
      </c>
      <c r="DG318" s="27"/>
      <c r="DH318" s="27">
        <f t="shared" si="2927"/>
        <v>0</v>
      </c>
      <c r="DI318" s="27">
        <v>40</v>
      </c>
      <c r="DJ318" s="27">
        <f t="shared" si="2928"/>
        <v>1086393.28</v>
      </c>
      <c r="DK318" s="27">
        <v>4</v>
      </c>
      <c r="DL318" s="27">
        <f t="shared" si="2929"/>
        <v>144205.77466666666</v>
      </c>
      <c r="DM318" s="27">
        <v>9</v>
      </c>
      <c r="DN318" s="27">
        <f t="shared" si="2930"/>
        <v>373932.68699999998</v>
      </c>
      <c r="DO318" s="27"/>
      <c r="DP318" s="27">
        <f t="shared" si="2931"/>
        <v>0</v>
      </c>
      <c r="DQ318" s="27">
        <f t="shared" si="2877"/>
        <v>1359</v>
      </c>
      <c r="DR318" s="27">
        <f t="shared" si="2877"/>
        <v>33829672.409666665</v>
      </c>
      <c r="DS318" s="38">
        <f t="shared" si="2878"/>
        <v>1359</v>
      </c>
      <c r="DT318" s="67">
        <f t="shared" si="2548"/>
        <v>1</v>
      </c>
    </row>
    <row r="319" spans="1:124" ht="36" customHeight="1" x14ac:dyDescent="0.25">
      <c r="A319" s="77">
        <v>1</v>
      </c>
      <c r="B319" s="35">
        <v>274</v>
      </c>
      <c r="C319" s="23" t="s">
        <v>444</v>
      </c>
      <c r="D319" s="79">
        <f t="shared" si="2550"/>
        <v>19063</v>
      </c>
      <c r="E319" s="80">
        <v>18530</v>
      </c>
      <c r="F319" s="80">
        <v>18715</v>
      </c>
      <c r="G319" s="36">
        <v>1.24</v>
      </c>
      <c r="H319" s="25">
        <v>1</v>
      </c>
      <c r="I319" s="25">
        <v>1</v>
      </c>
      <c r="J319" s="26"/>
      <c r="K319" s="24">
        <v>1.4</v>
      </c>
      <c r="L319" s="24">
        <v>1.68</v>
      </c>
      <c r="M319" s="24">
        <v>2.23</v>
      </c>
      <c r="N319" s="24">
        <v>2.57</v>
      </c>
      <c r="O319" s="27">
        <v>3</v>
      </c>
      <c r="P319" s="27">
        <f t="shared" si="2879"/>
        <v>97901.72</v>
      </c>
      <c r="Q319" s="27">
        <v>60</v>
      </c>
      <c r="R319" s="27">
        <f t="shared" si="2880"/>
        <v>1958034.4</v>
      </c>
      <c r="S319" s="27">
        <v>0</v>
      </c>
      <c r="T319" s="27">
        <f t="shared" si="2881"/>
        <v>0</v>
      </c>
      <c r="U319" s="27"/>
      <c r="V319" s="27">
        <f t="shared" si="2882"/>
        <v>0</v>
      </c>
      <c r="W319" s="27">
        <v>0</v>
      </c>
      <c r="X319" s="27">
        <f t="shared" si="2883"/>
        <v>0</v>
      </c>
      <c r="Y319" s="27">
        <v>3</v>
      </c>
      <c r="Z319" s="27">
        <f t="shared" si="2884"/>
        <v>97901.72</v>
      </c>
      <c r="AA319" s="27">
        <v>0</v>
      </c>
      <c r="AB319" s="27">
        <f t="shared" si="2885"/>
        <v>0</v>
      </c>
      <c r="AC319" s="27">
        <v>0</v>
      </c>
      <c r="AD319" s="27">
        <f t="shared" si="2886"/>
        <v>0</v>
      </c>
      <c r="AE319" s="27">
        <v>0</v>
      </c>
      <c r="AF319" s="27">
        <f t="shared" si="2887"/>
        <v>0</v>
      </c>
      <c r="AG319" s="27">
        <v>0</v>
      </c>
      <c r="AH319" s="27">
        <f t="shared" si="2888"/>
        <v>0</v>
      </c>
      <c r="AI319" s="27">
        <v>0</v>
      </c>
      <c r="AJ319" s="27">
        <f t="shared" si="2889"/>
        <v>0</v>
      </c>
      <c r="AK319" s="27"/>
      <c r="AL319" s="27">
        <f t="shared" si="2890"/>
        <v>0</v>
      </c>
      <c r="AM319" s="30">
        <v>0</v>
      </c>
      <c r="AN319" s="27">
        <f t="shared" si="2891"/>
        <v>0</v>
      </c>
      <c r="AO319" s="31">
        <v>19</v>
      </c>
      <c r="AP319" s="27">
        <f t="shared" si="2892"/>
        <v>744053.07199999993</v>
      </c>
      <c r="AQ319" s="27">
        <v>0</v>
      </c>
      <c r="AR319" s="27">
        <f t="shared" si="2893"/>
        <v>0</v>
      </c>
      <c r="AS319" s="27">
        <v>36</v>
      </c>
      <c r="AT319" s="27">
        <f t="shared" si="2894"/>
        <v>1409784.7679999999</v>
      </c>
      <c r="AU319" s="27">
        <v>0</v>
      </c>
      <c r="AV319" s="27">
        <f t="shared" si="2895"/>
        <v>0</v>
      </c>
      <c r="AW319" s="27"/>
      <c r="AX319" s="27">
        <f t="shared" si="2896"/>
        <v>0</v>
      </c>
      <c r="AY319" s="27"/>
      <c r="AZ319" s="27">
        <f t="shared" si="2897"/>
        <v>0</v>
      </c>
      <c r="BA319" s="27"/>
      <c r="BB319" s="27">
        <f t="shared" si="2898"/>
        <v>0</v>
      </c>
      <c r="BC319" s="27">
        <v>0</v>
      </c>
      <c r="BD319" s="27">
        <f t="shared" si="2899"/>
        <v>0</v>
      </c>
      <c r="BE319" s="27">
        <v>0</v>
      </c>
      <c r="BF319" s="27">
        <f t="shared" si="2900"/>
        <v>0</v>
      </c>
      <c r="BG319" s="27">
        <v>0</v>
      </c>
      <c r="BH319" s="27">
        <f t="shared" si="2901"/>
        <v>0</v>
      </c>
      <c r="BI319" s="27">
        <v>0</v>
      </c>
      <c r="BJ319" s="27">
        <f t="shared" si="2902"/>
        <v>0</v>
      </c>
      <c r="BK319" s="27">
        <v>21</v>
      </c>
      <c r="BL319" s="27">
        <f t="shared" si="2903"/>
        <v>685312.03999999992</v>
      </c>
      <c r="BM319" s="27">
        <v>70</v>
      </c>
      <c r="BN319" s="27">
        <f t="shared" si="2904"/>
        <v>2284373.4666666663</v>
      </c>
      <c r="BO319" s="37">
        <v>0</v>
      </c>
      <c r="BP319" s="27">
        <f t="shared" si="2905"/>
        <v>0</v>
      </c>
      <c r="BQ319" s="27">
        <v>0</v>
      </c>
      <c r="BR319" s="27">
        <f t="shared" si="2906"/>
        <v>0</v>
      </c>
      <c r="BS319" s="27">
        <v>0</v>
      </c>
      <c r="BT319" s="27">
        <f t="shared" si="2907"/>
        <v>0</v>
      </c>
      <c r="BU319" s="27">
        <v>0</v>
      </c>
      <c r="BV319" s="27">
        <f t="shared" si="2908"/>
        <v>0</v>
      </c>
      <c r="BW319" s="27">
        <v>0</v>
      </c>
      <c r="BX319" s="27">
        <f t="shared" si="2909"/>
        <v>0</v>
      </c>
      <c r="BY319" s="27"/>
      <c r="BZ319" s="27">
        <f t="shared" si="2910"/>
        <v>0</v>
      </c>
      <c r="CA319" s="27">
        <v>0</v>
      </c>
      <c r="CB319" s="27">
        <f t="shared" si="2911"/>
        <v>0</v>
      </c>
      <c r="CC319" s="27">
        <v>2</v>
      </c>
      <c r="CD319" s="27">
        <f t="shared" si="2912"/>
        <v>78321.375999999989</v>
      </c>
      <c r="CE319" s="27"/>
      <c r="CF319" s="27">
        <f t="shared" si="2913"/>
        <v>0</v>
      </c>
      <c r="CG319" s="27"/>
      <c r="CH319" s="27">
        <f t="shared" si="2914"/>
        <v>0</v>
      </c>
      <c r="CI319" s="27"/>
      <c r="CJ319" s="27">
        <f t="shared" si="2915"/>
        <v>0</v>
      </c>
      <c r="CK319" s="27">
        <v>6</v>
      </c>
      <c r="CL319" s="27">
        <f t="shared" si="2916"/>
        <v>195803.44</v>
      </c>
      <c r="CM319" s="27">
        <v>3</v>
      </c>
      <c r="CN319" s="27">
        <f t="shared" si="2917"/>
        <v>117482.06399999998</v>
      </c>
      <c r="CO319" s="27">
        <v>4</v>
      </c>
      <c r="CP319" s="27">
        <f t="shared" si="2918"/>
        <v>156642.75199999998</v>
      </c>
      <c r="CQ319" s="32"/>
      <c r="CR319" s="27">
        <f t="shared" si="2919"/>
        <v>0</v>
      </c>
      <c r="CS319" s="27">
        <v>2</v>
      </c>
      <c r="CT319" s="27">
        <f t="shared" si="2920"/>
        <v>78321.375999999989</v>
      </c>
      <c r="CU319" s="27"/>
      <c r="CV319" s="27">
        <f t="shared" si="2921"/>
        <v>0</v>
      </c>
      <c r="CW319" s="27">
        <v>3</v>
      </c>
      <c r="CX319" s="27">
        <f t="shared" si="2922"/>
        <v>117482.06399999998</v>
      </c>
      <c r="CY319" s="27">
        <v>2</v>
      </c>
      <c r="CZ319" s="27">
        <f t="shared" si="2923"/>
        <v>78321.375999999989</v>
      </c>
      <c r="DA319" s="27">
        <v>15</v>
      </c>
      <c r="DB319" s="27">
        <f t="shared" si="2924"/>
        <v>587410.31999999995</v>
      </c>
      <c r="DC319" s="27">
        <v>9</v>
      </c>
      <c r="DD319" s="27">
        <f t="shared" si="2925"/>
        <v>293705.15999999997</v>
      </c>
      <c r="DE319" s="27"/>
      <c r="DF319" s="27">
        <f t="shared" si="2926"/>
        <v>0</v>
      </c>
      <c r="DG319" s="27"/>
      <c r="DH319" s="27">
        <f t="shared" si="2927"/>
        <v>0</v>
      </c>
      <c r="DI319" s="27"/>
      <c r="DJ319" s="27">
        <f t="shared" si="2928"/>
        <v>0</v>
      </c>
      <c r="DK319" s="27"/>
      <c r="DL319" s="27">
        <f t="shared" si="2929"/>
        <v>0</v>
      </c>
      <c r="DM319" s="27"/>
      <c r="DN319" s="27">
        <f t="shared" si="2930"/>
        <v>0</v>
      </c>
      <c r="DO319" s="27"/>
      <c r="DP319" s="27">
        <f t="shared" si="2931"/>
        <v>0</v>
      </c>
      <c r="DQ319" s="27">
        <f t="shared" si="2877"/>
        <v>258</v>
      </c>
      <c r="DR319" s="27">
        <f t="shared" si="2877"/>
        <v>8980851.1146666668</v>
      </c>
      <c r="DS319" s="38">
        <f t="shared" si="2878"/>
        <v>258</v>
      </c>
      <c r="DT319" s="67">
        <f t="shared" si="2548"/>
        <v>1</v>
      </c>
    </row>
    <row r="320" spans="1:124" ht="36" customHeight="1" x14ac:dyDescent="0.25">
      <c r="A320" s="77">
        <v>1</v>
      </c>
      <c r="B320" s="35">
        <v>275</v>
      </c>
      <c r="C320" s="23" t="s">
        <v>445</v>
      </c>
      <c r="D320" s="79">
        <f t="shared" si="2550"/>
        <v>19063</v>
      </c>
      <c r="E320" s="80">
        <v>18530</v>
      </c>
      <c r="F320" s="80">
        <v>18715</v>
      </c>
      <c r="G320" s="36">
        <v>1.78</v>
      </c>
      <c r="H320" s="25">
        <v>1</v>
      </c>
      <c r="I320" s="25">
        <v>1</v>
      </c>
      <c r="J320" s="26"/>
      <c r="K320" s="24">
        <v>1.4</v>
      </c>
      <c r="L320" s="24">
        <v>1.68</v>
      </c>
      <c r="M320" s="24">
        <v>2.23</v>
      </c>
      <c r="N320" s="24">
        <v>2.57</v>
      </c>
      <c r="O320" s="27">
        <v>92</v>
      </c>
      <c r="P320" s="27">
        <f t="shared" si="2879"/>
        <v>4309781.0933333337</v>
      </c>
      <c r="Q320" s="27">
        <v>140</v>
      </c>
      <c r="R320" s="27">
        <f t="shared" si="2880"/>
        <v>6558362.5333333323</v>
      </c>
      <c r="S320" s="27"/>
      <c r="T320" s="27">
        <f t="shared" si="2881"/>
        <v>0</v>
      </c>
      <c r="U320" s="27"/>
      <c r="V320" s="27">
        <f t="shared" si="2882"/>
        <v>0</v>
      </c>
      <c r="W320" s="27">
        <v>0</v>
      </c>
      <c r="X320" s="27">
        <f t="shared" si="2883"/>
        <v>0</v>
      </c>
      <c r="Y320" s="27">
        <v>20</v>
      </c>
      <c r="Z320" s="27">
        <f t="shared" si="2884"/>
        <v>936908.93333333335</v>
      </c>
      <c r="AA320" s="27"/>
      <c r="AB320" s="27">
        <f t="shared" si="2885"/>
        <v>0</v>
      </c>
      <c r="AC320" s="27"/>
      <c r="AD320" s="27">
        <f t="shared" si="2886"/>
        <v>0</v>
      </c>
      <c r="AE320" s="27">
        <v>0</v>
      </c>
      <c r="AF320" s="27">
        <f t="shared" si="2887"/>
        <v>0</v>
      </c>
      <c r="AG320" s="27">
        <v>0</v>
      </c>
      <c r="AH320" s="27">
        <f t="shared" si="2888"/>
        <v>0</v>
      </c>
      <c r="AI320" s="27"/>
      <c r="AJ320" s="27">
        <f t="shared" si="2889"/>
        <v>0</v>
      </c>
      <c r="AK320" s="27"/>
      <c r="AL320" s="27">
        <f t="shared" si="2890"/>
        <v>0</v>
      </c>
      <c r="AM320" s="30">
        <v>0</v>
      </c>
      <c r="AN320" s="27">
        <f t="shared" si="2891"/>
        <v>0</v>
      </c>
      <c r="AO320" s="31">
        <v>0</v>
      </c>
      <c r="AP320" s="27">
        <f t="shared" si="2892"/>
        <v>0</v>
      </c>
      <c r="AQ320" s="27"/>
      <c r="AR320" s="27">
        <f t="shared" si="2893"/>
        <v>0</v>
      </c>
      <c r="AS320" s="27"/>
      <c r="AT320" s="27">
        <f t="shared" si="2894"/>
        <v>0</v>
      </c>
      <c r="AU320" s="27"/>
      <c r="AV320" s="27">
        <f t="shared" si="2895"/>
        <v>0</v>
      </c>
      <c r="AW320" s="27"/>
      <c r="AX320" s="27">
        <f t="shared" si="2896"/>
        <v>0</v>
      </c>
      <c r="AY320" s="27"/>
      <c r="AZ320" s="27">
        <f t="shared" si="2897"/>
        <v>0</v>
      </c>
      <c r="BA320" s="27">
        <v>11</v>
      </c>
      <c r="BB320" s="27">
        <f t="shared" si="2898"/>
        <v>618359.89599999995</v>
      </c>
      <c r="BC320" s="27"/>
      <c r="BD320" s="27">
        <f t="shared" si="2899"/>
        <v>0</v>
      </c>
      <c r="BE320" s="27"/>
      <c r="BF320" s="27">
        <f t="shared" si="2900"/>
        <v>0</v>
      </c>
      <c r="BG320" s="27"/>
      <c r="BH320" s="27">
        <f t="shared" si="2901"/>
        <v>0</v>
      </c>
      <c r="BI320" s="27"/>
      <c r="BJ320" s="27">
        <f t="shared" si="2902"/>
        <v>0</v>
      </c>
      <c r="BK320" s="27">
        <v>21</v>
      </c>
      <c r="BL320" s="27">
        <f t="shared" si="2903"/>
        <v>983754.37999999989</v>
      </c>
      <c r="BM320" s="27">
        <v>0</v>
      </c>
      <c r="BN320" s="27">
        <f t="shared" si="2904"/>
        <v>0</v>
      </c>
      <c r="BO320" s="37"/>
      <c r="BP320" s="27">
        <f t="shared" si="2905"/>
        <v>0</v>
      </c>
      <c r="BQ320" s="27"/>
      <c r="BR320" s="27">
        <f t="shared" si="2906"/>
        <v>0</v>
      </c>
      <c r="BS320" s="27"/>
      <c r="BT320" s="27">
        <f t="shared" si="2907"/>
        <v>0</v>
      </c>
      <c r="BU320" s="27"/>
      <c r="BV320" s="27">
        <f t="shared" si="2908"/>
        <v>0</v>
      </c>
      <c r="BW320" s="27"/>
      <c r="BX320" s="27">
        <f t="shared" si="2909"/>
        <v>0</v>
      </c>
      <c r="BY320" s="27"/>
      <c r="BZ320" s="27">
        <f t="shared" si="2910"/>
        <v>0</v>
      </c>
      <c r="CA320" s="27"/>
      <c r="CB320" s="27">
        <f t="shared" si="2911"/>
        <v>0</v>
      </c>
      <c r="CC320" s="27"/>
      <c r="CD320" s="27">
        <f t="shared" si="2912"/>
        <v>0</v>
      </c>
      <c r="CE320" s="27"/>
      <c r="CF320" s="27">
        <f t="shared" si="2913"/>
        <v>0</v>
      </c>
      <c r="CG320" s="27"/>
      <c r="CH320" s="27">
        <f t="shared" si="2914"/>
        <v>0</v>
      </c>
      <c r="CI320" s="27"/>
      <c r="CJ320" s="27">
        <f t="shared" si="2915"/>
        <v>0</v>
      </c>
      <c r="CK320" s="27"/>
      <c r="CL320" s="27">
        <f t="shared" si="2916"/>
        <v>0</v>
      </c>
      <c r="CM320" s="27">
        <v>20</v>
      </c>
      <c r="CN320" s="27">
        <f t="shared" si="2917"/>
        <v>1124290.72</v>
      </c>
      <c r="CO320" s="27"/>
      <c r="CP320" s="27">
        <f t="shared" si="2918"/>
        <v>0</v>
      </c>
      <c r="CQ320" s="32"/>
      <c r="CR320" s="27">
        <f t="shared" si="2919"/>
        <v>0</v>
      </c>
      <c r="CS320" s="27"/>
      <c r="CT320" s="27">
        <f t="shared" si="2920"/>
        <v>0</v>
      </c>
      <c r="CU320" s="27"/>
      <c r="CV320" s="27">
        <f t="shared" si="2921"/>
        <v>0</v>
      </c>
      <c r="CW320" s="27">
        <v>12</v>
      </c>
      <c r="CX320" s="27">
        <f t="shared" si="2922"/>
        <v>674574.43200000003</v>
      </c>
      <c r="CY320" s="27"/>
      <c r="CZ320" s="27">
        <f t="shared" si="2923"/>
        <v>0</v>
      </c>
      <c r="DA320" s="27"/>
      <c r="DB320" s="27">
        <f t="shared" si="2924"/>
        <v>0</v>
      </c>
      <c r="DC320" s="27"/>
      <c r="DD320" s="27">
        <f t="shared" si="2925"/>
        <v>0</v>
      </c>
      <c r="DE320" s="27">
        <v>5</v>
      </c>
      <c r="DF320" s="27">
        <f t="shared" si="2926"/>
        <v>234227.23333333334</v>
      </c>
      <c r="DG320" s="27"/>
      <c r="DH320" s="27">
        <f t="shared" si="2927"/>
        <v>0</v>
      </c>
      <c r="DI320" s="27"/>
      <c r="DJ320" s="27">
        <f t="shared" si="2928"/>
        <v>0</v>
      </c>
      <c r="DK320" s="27"/>
      <c r="DL320" s="27">
        <f t="shared" si="2929"/>
        <v>0</v>
      </c>
      <c r="DM320" s="27"/>
      <c r="DN320" s="27">
        <f t="shared" si="2930"/>
        <v>0</v>
      </c>
      <c r="DO320" s="27"/>
      <c r="DP320" s="27">
        <f t="shared" si="2931"/>
        <v>0</v>
      </c>
      <c r="DQ320" s="27">
        <f t="shared" si="2877"/>
        <v>321</v>
      </c>
      <c r="DR320" s="27">
        <f t="shared" si="2877"/>
        <v>15440259.221333332</v>
      </c>
      <c r="DS320" s="38">
        <f t="shared" si="2878"/>
        <v>321</v>
      </c>
      <c r="DT320" s="67">
        <f t="shared" si="2548"/>
        <v>1</v>
      </c>
    </row>
    <row r="321" spans="1:124" ht="30" customHeight="1" x14ac:dyDescent="0.25">
      <c r="A321" s="77"/>
      <c r="B321" s="35">
        <v>276</v>
      </c>
      <c r="C321" s="23" t="s">
        <v>446</v>
      </c>
      <c r="D321" s="79">
        <f t="shared" si="2550"/>
        <v>19063</v>
      </c>
      <c r="E321" s="80">
        <v>18530</v>
      </c>
      <c r="F321" s="80">
        <v>18715</v>
      </c>
      <c r="G321" s="36">
        <v>1.1299999999999999</v>
      </c>
      <c r="H321" s="25">
        <v>1</v>
      </c>
      <c r="I321" s="25">
        <v>1</v>
      </c>
      <c r="J321" s="26"/>
      <c r="K321" s="24">
        <v>1.4</v>
      </c>
      <c r="L321" s="24">
        <v>1.68</v>
      </c>
      <c r="M321" s="24">
        <v>2.23</v>
      </c>
      <c r="N321" s="24">
        <v>2.57</v>
      </c>
      <c r="O321" s="27">
        <v>49</v>
      </c>
      <c r="P321" s="27">
        <f t="shared" ref="P321:P323" si="2932">(O321/12*5*$D321*$G321*$H321*$K321*P$11)+(O321/12*4*$E321*$G321*$I321*$K321*P$12)+(O321/12*3*$F321*$G321*$I321*$K321*P$12)</f>
        <v>1547515.4123916663</v>
      </c>
      <c r="Q321" s="27">
        <v>37</v>
      </c>
      <c r="R321" s="27">
        <f t="shared" ref="R321:R323" si="2933">(Q321/12*5*$D321*$G321*$H321*$K321*R$11)+(Q321/12*4*$E321*$G321*$I321*$K321*R$12)+(Q321/12*3*$F321*$G321*$I321*$K321*R$12)</f>
        <v>1168532.0460916667</v>
      </c>
      <c r="S321" s="27">
        <v>0</v>
      </c>
      <c r="T321" s="27">
        <f t="shared" ref="T321:T323" si="2934">(S321/12*5*$D321*$G321*$H321*$K321*T$11)+(S321/12*4*$E321*$G321*$I321*$K321*T$12)+(S321/12*3*$F321*$G321*$I321*$K321*T$12)</f>
        <v>0</v>
      </c>
      <c r="U321" s="27"/>
      <c r="V321" s="27">
        <f t="shared" ref="V321:V323" si="2935">(U321/12*5*$D321*$G321*$H321*$K321*V$11)+(U321/12*4*$E321*$G321*$I321*$K321*V$12)+(U321/12*3*$F321*$G321*$I321*$K321*V$12)</f>
        <v>0</v>
      </c>
      <c r="W321" s="27">
        <v>25</v>
      </c>
      <c r="X321" s="27">
        <f t="shared" ref="X321:X323" si="2936">(W321/12*5*$D321*$G321*$H321*$K321*X$11)+(W321/12*4*$E321*$G321*$I321*$K321*X$12)+(W321/12*3*$F321*$G321*$I321*$K321*X$12)</f>
        <v>794889.09981250006</v>
      </c>
      <c r="Y321" s="27">
        <v>20</v>
      </c>
      <c r="Z321" s="27">
        <f t="shared" ref="Z321:Z323" si="2937">(Y321/12*5*$D321*$G321*$H321*$K321*Z$11)+(Y321/12*4*$E321*$G321*$I321*$K321*Z$12)+(Y321/12*3*$F321*$G321*$I321*$K321*Z$12)</f>
        <v>631638.94383333321</v>
      </c>
      <c r="AA321" s="27">
        <v>0</v>
      </c>
      <c r="AB321" s="27">
        <f t="shared" ref="AB321:AB323" si="2938">(AA321/12*5*$D321*$G321*$H321*$K321*AB$11)+(AA321/12*4*$E321*$G321*$I321*$K321*AB$12)+(AA321/12*3*$F321*$G321*$I321*$K321*AB$12)</f>
        <v>0</v>
      </c>
      <c r="AC321" s="27">
        <v>0</v>
      </c>
      <c r="AD321" s="27">
        <f t="shared" ref="AD321:AD323" si="2939">(AC321/12*5*$D321*$G321*$H321*$K321*AD$11)+(AC321/12*4*$E321*$G321*$I321*$K321*AD$12)+(AC321/12*3*$F321*$G321*$I321*$K321*AD$12)</f>
        <v>0</v>
      </c>
      <c r="AE321" s="27">
        <v>15</v>
      </c>
      <c r="AF321" s="27">
        <f t="shared" ref="AF321:AF323" si="2940">(AE321/12*5*$D321*$G321*$H321*$K321*AF$11)+(AE321/12*4*$E321*$G321*$I321*$K321*AF$12)+(AE321/12*3*$F321*$G321*$I321*$K321*AF$12)</f>
        <v>557605.56249999988</v>
      </c>
      <c r="AG321" s="27">
        <v>20</v>
      </c>
      <c r="AH321" s="27">
        <f t="shared" ref="AH321:AH323" si="2941">(AG321/12*5*$D321*$G321*$H321*$K321*AH$11)+(AG321/12*4*$E321*$G321*$I321*$K321*AH$12)+(AG321/12*3*$F321*$G321*$I321*$K321*AH$12)</f>
        <v>631638.94383333321</v>
      </c>
      <c r="AI321" s="27">
        <v>0</v>
      </c>
      <c r="AJ321" s="27">
        <f t="shared" ref="AJ321:AJ323" si="2942">(AI321/12*5*$D321*$G321*$H321*$K321*AJ$11)+(AI321/12*4*$E321*$G321*$I321*$K321*AJ$12)+(AI321/12*3*$F321*$G321*$I321*$K321*AJ$12)</f>
        <v>0</v>
      </c>
      <c r="AK321" s="27"/>
      <c r="AL321" s="27">
        <f t="shared" ref="AL321:AL323" si="2943">(AK321/12*5*$D321*$G321*$H321*$K321*AL$11)+(AK321/12*4*$E321*$G321*$I321*$K321*AL$12)+(AK321/12*3*$F321*$G321*$I321*$K321*AL$12)</f>
        <v>0</v>
      </c>
      <c r="AM321" s="30">
        <v>0</v>
      </c>
      <c r="AN321" s="27">
        <f t="shared" ref="AN321:AN323" si="2944">(AM321/12*5*$D321*$G321*$H321*$K321*AN$11)+(AM321/12*4*$E321*$G321*$I321*$K321*AN$12)+(AM321/12*3*$F321*$G321*$I321*$K321*AN$12)</f>
        <v>0</v>
      </c>
      <c r="AO321" s="31">
        <v>15</v>
      </c>
      <c r="AP321" s="27">
        <f t="shared" ref="AP321:AP323" si="2945">(AO321/12*5*$D321*$G321*$H321*$L321*AP$11)+(AO321/12*4*$E321*$G321*$I321*$L321*AP$12)+(AO321/12*3*$F321*$G321*$I321*$L321*AP$12)</f>
        <v>547575.58757999993</v>
      </c>
      <c r="AQ321" s="27">
        <v>0</v>
      </c>
      <c r="AR321" s="27">
        <f t="shared" ref="AR321:AR323" si="2946">(AQ321/12*5*$D321*$G321*$H321*$L321*AR$11)+(AQ321/12*4*$E321*$G321*$I321*$L321*AR$12)+(AQ321/12*3*$F321*$G321*$I321*$L321*AR$12)</f>
        <v>0</v>
      </c>
      <c r="AS321" s="27">
        <v>36</v>
      </c>
      <c r="AT321" s="27">
        <f t="shared" ref="AT321:AT323" si="2947">(AS321/12*5*$D321*$G321*$H321*$L321*AT$11)+(AS321/12*4*$E321*$G321*$I321*$L321*AT$12)+(AS321/12*3*$F321*$G321*$I321*$L321*AT$13)</f>
        <v>1314181.4101919997</v>
      </c>
      <c r="AU321" s="27">
        <v>20</v>
      </c>
      <c r="AV321" s="27">
        <f t="shared" ref="AV321:AV323" si="2948">(AU321/12*5*$D321*$G321*$H321*$L321*AV$11)+(AU321/12*4*$E321*$G321*$I321*$L321*AV$12)+(AU321/12*3*$F321*$G321*$I321*$L321*AV$12)</f>
        <v>753443.08269999991</v>
      </c>
      <c r="AW321" s="27"/>
      <c r="AX321" s="27">
        <f t="shared" ref="AX321:AX323" si="2949">(AW321/12*5*$D321*$G321*$H321*$K321*AX$11)+(AW321/12*4*$E321*$G321*$I321*$K321*AX$12)+(AW321/12*3*$F321*$G321*$I321*$K321*AX$12)</f>
        <v>0</v>
      </c>
      <c r="AY321" s="27"/>
      <c r="AZ321" s="27">
        <f t="shared" ref="AZ321:AZ323" si="2950">(AY321/12*5*$D321*$G321*$H321*$K321*AZ$11)+(AY321/12*4*$E321*$G321*$I321*$K321*AZ$12)+(AY321/12*3*$F321*$G321*$I321*$K321*AZ$12)</f>
        <v>0</v>
      </c>
      <c r="BA321" s="27"/>
      <c r="BB321" s="27">
        <f t="shared" ref="BB321:BB323" si="2951">(BA321/12*5*$D321*$G321*$H321*$L321*BB$11)+(BA321/12*4*$E321*$G321*$I321*$L321*BB$12)+(BA321/12*3*$F321*$G321*$I321*$L321*BB$12)</f>
        <v>0</v>
      </c>
      <c r="BC321" s="27">
        <v>0</v>
      </c>
      <c r="BD321" s="27">
        <f t="shared" ref="BD321:BD323" si="2952">(BC321/12*5*$D321*$G321*$H321*$K321*BD$11)+(BC321/12*4*$E321*$G321*$I321*$K321*BD$12)+(BC321/12*3*$F321*$G321*$I321*$K321*BD$12)</f>
        <v>0</v>
      </c>
      <c r="BE321" s="27">
        <v>0</v>
      </c>
      <c r="BF321" s="27">
        <f t="shared" ref="BF321:BF323" si="2953">(BE321/12*5*$D321*$G321*$H321*$K321*BF$11)+(BE321/12*4*$E321*$G321*$I321*$K321*BF$12)+(BE321/12*3*$F321*$G321*$I321*$K321*BF$12)</f>
        <v>0</v>
      </c>
      <c r="BG321" s="27">
        <v>0</v>
      </c>
      <c r="BH321" s="27">
        <f t="shared" ref="BH321:BH323" si="2954">(BG321/12*5*$D321*$G321*$H321*$K321*BH$11)+(BG321/12*4*$E321*$G321*$I321*$K321*BH$12)+(BG321/12*3*$F321*$G321*$I321*$K321*BH$12)</f>
        <v>0</v>
      </c>
      <c r="BI321" s="27">
        <v>0</v>
      </c>
      <c r="BJ321" s="27">
        <f t="shared" ref="BJ321:BJ323" si="2955">(BI321/12*5*$D321*$G321*$H321*$L321*BJ$11)+(BI321/12*4*$E321*$G321*$I321*$L321*BJ$12)+(BI321/12*3*$F321*$G321*$I321*$L321*BJ$12)</f>
        <v>0</v>
      </c>
      <c r="BK321" s="27">
        <v>24</v>
      </c>
      <c r="BL321" s="27">
        <f t="shared" ref="BL321:BL323" si="2956">(BK321/12*5*$D321*$G321*$H321*$K321*BL$11)+(BK321/12*4*$E321*$G321*$I321*$K321*BL$12)+(BK321/12*3*$F321*$G321*$I321*$K321*BL$12)</f>
        <v>763093.53581999987</v>
      </c>
      <c r="BM321" s="27">
        <v>40</v>
      </c>
      <c r="BN321" s="27">
        <f t="shared" ref="BN321:BN323" si="2957">(BM321/12*5*$D321*$G321*$H321*$K321*BN$11)+(BM321/12*4*$E321*$G321*$I321*$K321*BN$12)+(BM321/12*3*$F321*$G321*$I321*$K321*BN$13)</f>
        <v>1216834.6390666666</v>
      </c>
      <c r="BO321" s="37">
        <v>0</v>
      </c>
      <c r="BP321" s="27">
        <f t="shared" ref="BP321:BP323" si="2958">(BO321/12*5*$D321*$G321*$H321*$L321*BP$11)+(BO321/12*4*$E321*$G321*$I321*$L321*BP$12)+(BO321/12*3*$F321*$G321*$I321*$L321*BP$12)</f>
        <v>0</v>
      </c>
      <c r="BQ321" s="27">
        <v>0</v>
      </c>
      <c r="BR321" s="27">
        <f t="shared" ref="BR321:BR323" si="2959">(BQ321/12*5*$D321*$G321*$H321*$L321*BR$11)+(BQ321/12*4*$E321*$G321*$I321*$L321*BR$12)+(BQ321/12*3*$F321*$G321*$I321*$L321*BR$12)</f>
        <v>0</v>
      </c>
      <c r="BS321" s="27">
        <v>0</v>
      </c>
      <c r="BT321" s="27">
        <f t="shared" ref="BT321:BT323" si="2960">(BS321/12*5*$D321*$G321*$H321*$K321*BT$11)+(BS321/12*4*$E321*$G321*$I321*$K321*BT$12)+(BS321/12*3*$F321*$G321*$I321*$K321*BT$12)</f>
        <v>0</v>
      </c>
      <c r="BU321" s="27">
        <v>0</v>
      </c>
      <c r="BV321" s="27">
        <f t="shared" ref="BV321:BV323" si="2961">(BU321/12*5*$D321*$G321*$H321*$K321*BV$11)+(BU321/12*4*$E321*$G321*$I321*$K321*BV$12)+(BU321/12*3*$F321*$G321*$I321*$K321*BV$12)</f>
        <v>0</v>
      </c>
      <c r="BW321" s="27">
        <v>0</v>
      </c>
      <c r="BX321" s="27">
        <f t="shared" ref="BX321:BX323" si="2962">(BW321/12*5*$D321*$G321*$H321*$L321*BX$11)+(BW321/12*4*$E321*$G321*$I321*$L321*BX$12)+(BW321/12*3*$F321*$G321*$I321*$L321*BX$12)</f>
        <v>0</v>
      </c>
      <c r="BY321" s="27"/>
      <c r="BZ321" s="27">
        <f t="shared" ref="BZ321:BZ323" si="2963">(BY321/12*5*$D321*$G321*$H321*$L321*BZ$11)+(BY321/12*4*$E321*$G321*$I321*$L321*BZ$12)+(BY321/12*3*$F321*$G321*$I321*$L321*BZ$12)</f>
        <v>0</v>
      </c>
      <c r="CA321" s="27">
        <v>0</v>
      </c>
      <c r="CB321" s="27">
        <f t="shared" ref="CB321:CB323" si="2964">(CA321/12*5*$D321*$G321*$H321*$K321*CB$11)+(CA321/12*4*$E321*$G321*$I321*$K321*CB$12)+(CA321/12*3*$F321*$G321*$I321*$K321*CB$12)</f>
        <v>0</v>
      </c>
      <c r="CC321" s="27"/>
      <c r="CD321" s="27">
        <f t="shared" ref="CD321:CD323" si="2965">(CC321/12*5*$D321*$G321*$H321*$L321*CD$11)+(CC321/12*4*$E321*$G321*$I321*$L321*CD$12)+(CC321/12*3*$F321*$G321*$I321*$L321*CD$12)</f>
        <v>0</v>
      </c>
      <c r="CE321" s="27">
        <v>1</v>
      </c>
      <c r="CF321" s="27">
        <f t="shared" ref="CF321:CF323" si="2966">(CE321/12*5*$D321*$G321*$H321*$K321*CF$11)+(CE321/12*4*$E321*$G321*$I321*$K321*CF$12)+(CE321/12*3*$F321*$G321*$I321*$K321*CF$12)</f>
        <v>30420.865976666661</v>
      </c>
      <c r="CG321" s="27"/>
      <c r="CH321" s="27">
        <f t="shared" ref="CH321:CH323" si="2967">(CG321/12*5*$D321*$G321*$H321*$K321*CH$11)+(CG321/12*4*$E321*$G321*$I321*$K321*CH$12)+(CG321/12*3*$F321*$G321*$I321*$K321*CH$12)</f>
        <v>0</v>
      </c>
      <c r="CI321" s="27"/>
      <c r="CJ321" s="27">
        <f t="shared" ref="CJ321:CJ323" si="2968">(CI321/12*5*$D321*$G321*$H321*$K321*CJ$11)+(CI321/12*4*$E321*$G321*$I321*$K321*CJ$12)+(CI321/12*3*$F321*$G321*$I321*$K321*CJ$12)</f>
        <v>0</v>
      </c>
      <c r="CK321" s="27"/>
      <c r="CL321" s="27">
        <f t="shared" ref="CL321:CL323" si="2969">(CK321/12*5*$D321*$G321*$H321*$K321*CL$11)+(CK321/12*4*$E321*$G321*$I321*$K321*CL$12)+(CK321/12*3*$F321*$G321*$I321*$K321*CL$12)</f>
        <v>0</v>
      </c>
      <c r="CM321" s="27">
        <v>8</v>
      </c>
      <c r="CN321" s="27">
        <f t="shared" ref="CN321:CN323" si="2970">(CM321/12*5*$D321*$G321*$H321*$L321*CN$11)+(CM321/12*4*$E321*$G321*$I321*$L321*CN$12)+(CM321/12*3*$F321*$G321*$I321*$L321*CN$12)</f>
        <v>289507.06943199999</v>
      </c>
      <c r="CO321" s="27">
        <v>8</v>
      </c>
      <c r="CP321" s="27">
        <f t="shared" ref="CP321:CP323" si="2971">(CO321/12*5*$D321*$G321*$H321*$L321*CP$11)+(CO321/12*4*$E321*$G321*$I321*$L321*CP$12)+(CO321/12*3*$F321*$G321*$I321*$L321*CP$12)</f>
        <v>332821.77381599997</v>
      </c>
      <c r="CQ321" s="32"/>
      <c r="CR321" s="27">
        <f t="shared" ref="CR321:CR323" si="2972">(CQ321/12*5*$D321*$G321*$H321*$K321*CR$11)+(CQ321/12*4*$E321*$G321*$I321*$K321*CR$12)+(CQ321/12*3*$F321*$G321*$I321*$K321*CR$12)</f>
        <v>0</v>
      </c>
      <c r="CS321" s="27">
        <v>3</v>
      </c>
      <c r="CT321" s="27">
        <f t="shared" ref="CT321:CT323" si="2973">(CS321/12*5*$D321*$G321*$H321*$L321*CT$11)+(CS321/12*4*$E321*$G321*$I321*$L321*CT$12)+(CS321/12*3*$F321*$G321*$I321*$L321*CT$12)</f>
        <v>121985.38438799998</v>
      </c>
      <c r="CU321" s="27"/>
      <c r="CV321" s="27">
        <f t="shared" ref="CV321:CV323" si="2974">(CU321/12*5*$D321*$G321*$H321*$L321*CV$11)+(CU321/12*4*$E321*$G321*$I321*$L321*CV$12)+(CU321/12*3*$F321*$G321*$I321*$L321*CV$12)</f>
        <v>0</v>
      </c>
      <c r="CW321" s="27">
        <v>12</v>
      </c>
      <c r="CX321" s="27">
        <f t="shared" ref="CX321:CX323" si="2975">(CW321/12*5*$D321*$G321*$H321*$L321*CX$11)+(CW321/12*4*$E321*$G321*$I321*$L321*CX$12)+(CW321/12*3*$F321*$G321*$I321*$L321*CX$12)</f>
        <v>488846.26753199985</v>
      </c>
      <c r="CY321" s="27"/>
      <c r="CZ321" s="27">
        <f t="shared" ref="CZ321:CZ323" si="2976">(CY321/12*5*$D321*$G321*$H321*$L321*CZ$11)+(CY321/12*4*$E321*$G321*$I321*$L321*CZ$12)+(CY321/12*3*$F321*$G321*$I321*$L321*CZ$12)</f>
        <v>0</v>
      </c>
      <c r="DA321" s="27">
        <v>18</v>
      </c>
      <c r="DB321" s="27">
        <f t="shared" ref="DB321:DB323" si="2977">(DA321/12*5*$D321*$G321*$H321*$L321*DB$11)+(DA321/12*4*$E321*$G321*$I321*$L321*DB$12)+(DA321/12*3*$F321*$G321*$I321*$L321*DB$12)</f>
        <v>733269.40129800001</v>
      </c>
      <c r="DC321" s="27">
        <v>1</v>
      </c>
      <c r="DD321" s="27">
        <f t="shared" ref="DD321:DD323" si="2978">(DC321/12*5*$D321*$G321*$H321*$K321*DD$11)+(DC321/12*4*$E321*$G321*$I321*$K321*DD$12)+(DC321/12*3*$F321*$G321*$I321*$K321*DD$12)</f>
        <v>33605.02856666666</v>
      </c>
      <c r="DE321" s="27">
        <v>5</v>
      </c>
      <c r="DF321" s="27">
        <f t="shared" ref="DF321:DF323" si="2979">(DE321/12*5*$D321*$G321*$H321*$K321*DF$11)+(DE321/12*4*$E321*$G321*$I321*$K321*DF$12)+(DE321/12*3*$F321*$G321*$I321*$K321*DF$12)</f>
        <v>173030.53150833331</v>
      </c>
      <c r="DG321" s="27"/>
      <c r="DH321" s="27">
        <f t="shared" ref="DH321:DH323" si="2980">(DG321/12*5*$D321*$G321*$H321*$L321*DH$11)+(DG321/12*4*$E321*$G321*$I321*$L321*DH$12)+(DG321/12*3*$F321*$G321*$I321*$L321*DH$12)</f>
        <v>0</v>
      </c>
      <c r="DI321" s="27">
        <v>2</v>
      </c>
      <c r="DJ321" s="27">
        <f t="shared" ref="DJ321:DJ323" si="2981">(DI321/12*5*$D321*$G321*$H321*$L321*DJ$11)+(DI321/12*4*$E321*$G321*$I321*$L321*DJ$12)+(DI321/12*3*$F321*$G321*$I321*$L321*DJ$12)</f>
        <v>87457.67435999999</v>
      </c>
      <c r="DK321" s="27"/>
      <c r="DL321" s="27">
        <f t="shared" ref="DL321:DL323" si="2982">(DK321/12*5*$D321*$G321*$H321*$M321*DL$11)+(DK321/12*4*$E321*$G321*$I321*$M321*DL$12)+(DK321/12*3*$F321*$G321*$I321*$M321*DL$12)</f>
        <v>0</v>
      </c>
      <c r="DM321" s="27"/>
      <c r="DN321" s="27">
        <f t="shared" ref="DN321:DN323" si="2983">(DM321/12*5*$D321*$G321*$H321*$N321*DN$11)+(DM321/12*4*$E321*$G321*$I321*$N321*DN$12)+(DM321/12*3*$F321*$G321*$I321*$N321*DN$12)</f>
        <v>0</v>
      </c>
      <c r="DO321" s="27"/>
      <c r="DP321" s="27">
        <f t="shared" si="2547"/>
        <v>0</v>
      </c>
      <c r="DQ321" s="27">
        <f t="shared" si="2877"/>
        <v>359</v>
      </c>
      <c r="DR321" s="27">
        <f t="shared" si="2877"/>
        <v>12217892.260698833</v>
      </c>
      <c r="DS321" s="38">
        <f t="shared" si="2878"/>
        <v>359</v>
      </c>
      <c r="DT321" s="67">
        <f t="shared" si="2548"/>
        <v>1</v>
      </c>
    </row>
    <row r="322" spans="1:124" ht="30" customHeight="1" x14ac:dyDescent="0.25">
      <c r="A322" s="77"/>
      <c r="B322" s="35">
        <v>277</v>
      </c>
      <c r="C322" s="23" t="s">
        <v>447</v>
      </c>
      <c r="D322" s="79">
        <f t="shared" si="2550"/>
        <v>19063</v>
      </c>
      <c r="E322" s="80">
        <v>18530</v>
      </c>
      <c r="F322" s="80">
        <v>18715</v>
      </c>
      <c r="G322" s="36">
        <v>1.19</v>
      </c>
      <c r="H322" s="25">
        <v>1</v>
      </c>
      <c r="I322" s="25">
        <v>1</v>
      </c>
      <c r="J322" s="26"/>
      <c r="K322" s="24">
        <v>1.4</v>
      </c>
      <c r="L322" s="24">
        <v>1.68</v>
      </c>
      <c r="M322" s="24">
        <v>2.23</v>
      </c>
      <c r="N322" s="24">
        <v>2.57</v>
      </c>
      <c r="O322" s="27">
        <v>13</v>
      </c>
      <c r="P322" s="27">
        <f t="shared" si="2932"/>
        <v>432365.24164166662</v>
      </c>
      <c r="Q322" s="27">
        <v>10</v>
      </c>
      <c r="R322" s="27">
        <f t="shared" si="2933"/>
        <v>332588.64741666662</v>
      </c>
      <c r="S322" s="27">
        <v>0</v>
      </c>
      <c r="T322" s="27">
        <f t="shared" si="2934"/>
        <v>0</v>
      </c>
      <c r="U322" s="27"/>
      <c r="V322" s="27">
        <f t="shared" si="2935"/>
        <v>0</v>
      </c>
      <c r="W322" s="27">
        <v>0</v>
      </c>
      <c r="X322" s="27">
        <f t="shared" si="2936"/>
        <v>0</v>
      </c>
      <c r="Y322" s="27">
        <v>12</v>
      </c>
      <c r="Z322" s="27">
        <f t="shared" si="2937"/>
        <v>399106.37689999997</v>
      </c>
      <c r="AA322" s="27">
        <v>0</v>
      </c>
      <c r="AB322" s="27">
        <f t="shared" si="2938"/>
        <v>0</v>
      </c>
      <c r="AC322" s="27">
        <v>0</v>
      </c>
      <c r="AD322" s="27">
        <f t="shared" si="2939"/>
        <v>0</v>
      </c>
      <c r="AE322" s="27">
        <v>8</v>
      </c>
      <c r="AF322" s="27">
        <f t="shared" si="2940"/>
        <v>313180.23333333328</v>
      </c>
      <c r="AG322" s="27">
        <v>8</v>
      </c>
      <c r="AH322" s="27">
        <f t="shared" si="2941"/>
        <v>266070.91793333332</v>
      </c>
      <c r="AI322" s="27">
        <v>0</v>
      </c>
      <c r="AJ322" s="27">
        <f t="shared" si="2942"/>
        <v>0</v>
      </c>
      <c r="AK322" s="27"/>
      <c r="AL322" s="27">
        <f t="shared" si="2943"/>
        <v>0</v>
      </c>
      <c r="AM322" s="30">
        <v>0</v>
      </c>
      <c r="AN322" s="27">
        <f t="shared" si="2944"/>
        <v>0</v>
      </c>
      <c r="AO322" s="31">
        <v>0</v>
      </c>
      <c r="AP322" s="27">
        <f t="shared" si="2945"/>
        <v>0</v>
      </c>
      <c r="AQ322" s="27">
        <v>0</v>
      </c>
      <c r="AR322" s="27">
        <f t="shared" si="2946"/>
        <v>0</v>
      </c>
      <c r="AS322" s="27">
        <v>34</v>
      </c>
      <c r="AT322" s="27">
        <f t="shared" si="2947"/>
        <v>1307074.2344240001</v>
      </c>
      <c r="AU322" s="27">
        <v>5</v>
      </c>
      <c r="AV322" s="27">
        <f t="shared" si="2948"/>
        <v>198362.22752499999</v>
      </c>
      <c r="AW322" s="27"/>
      <c r="AX322" s="27">
        <f t="shared" si="2949"/>
        <v>0</v>
      </c>
      <c r="AY322" s="27"/>
      <c r="AZ322" s="27">
        <f t="shared" si="2950"/>
        <v>0</v>
      </c>
      <c r="BA322" s="27">
        <v>2</v>
      </c>
      <c r="BB322" s="27">
        <f t="shared" si="2951"/>
        <v>74787.43971999998</v>
      </c>
      <c r="BC322" s="27">
        <v>0</v>
      </c>
      <c r="BD322" s="27">
        <f t="shared" si="2952"/>
        <v>0</v>
      </c>
      <c r="BE322" s="27">
        <v>0</v>
      </c>
      <c r="BF322" s="27">
        <f t="shared" si="2953"/>
        <v>0</v>
      </c>
      <c r="BG322" s="27">
        <v>0</v>
      </c>
      <c r="BH322" s="27">
        <f t="shared" si="2954"/>
        <v>0</v>
      </c>
      <c r="BI322" s="27"/>
      <c r="BJ322" s="27">
        <f t="shared" si="2955"/>
        <v>0</v>
      </c>
      <c r="BK322" s="27">
        <v>3</v>
      </c>
      <c r="BL322" s="27">
        <f t="shared" si="2956"/>
        <v>100451.47208249998</v>
      </c>
      <c r="BM322" s="27">
        <v>115</v>
      </c>
      <c r="BN322" s="27">
        <f t="shared" si="2957"/>
        <v>3684155.3176166667</v>
      </c>
      <c r="BO322" s="37">
        <v>0</v>
      </c>
      <c r="BP322" s="27">
        <f t="shared" si="2958"/>
        <v>0</v>
      </c>
      <c r="BQ322" s="27">
        <v>0</v>
      </c>
      <c r="BR322" s="27">
        <f t="shared" si="2959"/>
        <v>0</v>
      </c>
      <c r="BS322" s="27">
        <v>0</v>
      </c>
      <c r="BT322" s="27">
        <f t="shared" si="2960"/>
        <v>0</v>
      </c>
      <c r="BU322" s="27">
        <v>0</v>
      </c>
      <c r="BV322" s="27">
        <f t="shared" si="2961"/>
        <v>0</v>
      </c>
      <c r="BW322" s="27">
        <v>0</v>
      </c>
      <c r="BX322" s="27">
        <f t="shared" si="2962"/>
        <v>0</v>
      </c>
      <c r="BY322" s="27"/>
      <c r="BZ322" s="27">
        <f t="shared" si="2963"/>
        <v>0</v>
      </c>
      <c r="CA322" s="27">
        <v>0</v>
      </c>
      <c r="CB322" s="27">
        <f t="shared" si="2964"/>
        <v>0</v>
      </c>
      <c r="CC322" s="27"/>
      <c r="CD322" s="27">
        <f t="shared" si="2965"/>
        <v>0</v>
      </c>
      <c r="CE322" s="27">
        <v>0</v>
      </c>
      <c r="CF322" s="27">
        <f t="shared" si="2966"/>
        <v>0</v>
      </c>
      <c r="CG322" s="27"/>
      <c r="CH322" s="27">
        <f t="shared" si="2967"/>
        <v>0</v>
      </c>
      <c r="CI322" s="27">
        <v>3</v>
      </c>
      <c r="CJ322" s="27">
        <f t="shared" si="2968"/>
        <v>70841.36877999999</v>
      </c>
      <c r="CK322" s="27"/>
      <c r="CL322" s="27">
        <f t="shared" si="2969"/>
        <v>0</v>
      </c>
      <c r="CM322" s="27">
        <v>23</v>
      </c>
      <c r="CN322" s="27">
        <f t="shared" si="2970"/>
        <v>876527.48787099996</v>
      </c>
      <c r="CO322" s="27"/>
      <c r="CP322" s="27">
        <f t="shared" si="2971"/>
        <v>0</v>
      </c>
      <c r="CQ322" s="32"/>
      <c r="CR322" s="27">
        <f t="shared" si="2972"/>
        <v>0</v>
      </c>
      <c r="CS322" s="27">
        <v>2</v>
      </c>
      <c r="CT322" s="27">
        <f t="shared" si="2973"/>
        <v>85641.656295999972</v>
      </c>
      <c r="CU322" s="27"/>
      <c r="CV322" s="27">
        <f t="shared" si="2974"/>
        <v>0</v>
      </c>
      <c r="CW322" s="27">
        <v>6</v>
      </c>
      <c r="CX322" s="27">
        <f t="shared" si="2975"/>
        <v>257401.35325799999</v>
      </c>
      <c r="CY322" s="27"/>
      <c r="CZ322" s="27">
        <f t="shared" si="2976"/>
        <v>0</v>
      </c>
      <c r="DA322" s="27"/>
      <c r="DB322" s="27">
        <f t="shared" si="2977"/>
        <v>0</v>
      </c>
      <c r="DC322" s="27">
        <v>4</v>
      </c>
      <c r="DD322" s="27">
        <f t="shared" si="2978"/>
        <v>141557.46546666662</v>
      </c>
      <c r="DE322" s="27">
        <v>5</v>
      </c>
      <c r="DF322" s="27">
        <f t="shared" si="2979"/>
        <v>182217.99335833333</v>
      </c>
      <c r="DG322" s="27"/>
      <c r="DH322" s="27">
        <f t="shared" si="2980"/>
        <v>0</v>
      </c>
      <c r="DI322" s="27">
        <v>2</v>
      </c>
      <c r="DJ322" s="27">
        <f t="shared" si="2981"/>
        <v>92101.444679999971</v>
      </c>
      <c r="DK322" s="27"/>
      <c r="DL322" s="27">
        <f t="shared" si="2982"/>
        <v>0</v>
      </c>
      <c r="DM322" s="27">
        <v>2</v>
      </c>
      <c r="DN322" s="27">
        <f t="shared" si="2983"/>
        <v>136245.40453416662</v>
      </c>
      <c r="DO322" s="27"/>
      <c r="DP322" s="27">
        <f t="shared" si="2547"/>
        <v>0</v>
      </c>
      <c r="DQ322" s="27">
        <f t="shared" si="2877"/>
        <v>257</v>
      </c>
      <c r="DR322" s="27">
        <f t="shared" si="2877"/>
        <v>8950676.2828373313</v>
      </c>
      <c r="DS322" s="38">
        <f t="shared" si="2878"/>
        <v>257</v>
      </c>
      <c r="DT322" s="67">
        <f t="shared" si="2548"/>
        <v>1</v>
      </c>
    </row>
    <row r="323" spans="1:124" ht="30" customHeight="1" x14ac:dyDescent="0.25">
      <c r="A323" s="77"/>
      <c r="B323" s="35">
        <v>278</v>
      </c>
      <c r="C323" s="23" t="s">
        <v>448</v>
      </c>
      <c r="D323" s="79">
        <f t="shared" si="2550"/>
        <v>19063</v>
      </c>
      <c r="E323" s="80">
        <v>18530</v>
      </c>
      <c r="F323" s="80">
        <v>18715</v>
      </c>
      <c r="G323" s="36">
        <v>2.13</v>
      </c>
      <c r="H323" s="25">
        <v>1</v>
      </c>
      <c r="I323" s="25">
        <v>1</v>
      </c>
      <c r="J323" s="26"/>
      <c r="K323" s="24">
        <v>1.4</v>
      </c>
      <c r="L323" s="24">
        <v>1.68</v>
      </c>
      <c r="M323" s="24">
        <v>2.23</v>
      </c>
      <c r="N323" s="24">
        <v>2.57</v>
      </c>
      <c r="O323" s="27">
        <v>0</v>
      </c>
      <c r="P323" s="27">
        <f t="shared" si="2932"/>
        <v>0</v>
      </c>
      <c r="Q323" s="27">
        <v>1</v>
      </c>
      <c r="R323" s="27">
        <f t="shared" si="2933"/>
        <v>59530.573024999998</v>
      </c>
      <c r="S323" s="27">
        <v>0</v>
      </c>
      <c r="T323" s="27">
        <f t="shared" si="2934"/>
        <v>0</v>
      </c>
      <c r="U323" s="27"/>
      <c r="V323" s="27">
        <f t="shared" si="2935"/>
        <v>0</v>
      </c>
      <c r="W323" s="27">
        <v>0</v>
      </c>
      <c r="X323" s="27">
        <f t="shared" si="2936"/>
        <v>0</v>
      </c>
      <c r="Y323" s="27">
        <v>3</v>
      </c>
      <c r="Z323" s="27">
        <f t="shared" si="2937"/>
        <v>178591.719075</v>
      </c>
      <c r="AA323" s="27">
        <v>0</v>
      </c>
      <c r="AB323" s="27">
        <f t="shared" si="2938"/>
        <v>0</v>
      </c>
      <c r="AC323" s="27">
        <v>0</v>
      </c>
      <c r="AD323" s="27">
        <f t="shared" si="2939"/>
        <v>0</v>
      </c>
      <c r="AE323" s="27">
        <v>25</v>
      </c>
      <c r="AF323" s="27">
        <f t="shared" si="2940"/>
        <v>1751769.6875</v>
      </c>
      <c r="AG323" s="27">
        <v>52</v>
      </c>
      <c r="AH323" s="27">
        <f t="shared" si="2941"/>
        <v>3095589.7972999997</v>
      </c>
      <c r="AI323" s="27">
        <v>0</v>
      </c>
      <c r="AJ323" s="27">
        <f t="shared" si="2942"/>
        <v>0</v>
      </c>
      <c r="AK323" s="27"/>
      <c r="AL323" s="27">
        <f t="shared" si="2943"/>
        <v>0</v>
      </c>
      <c r="AM323" s="30">
        <v>0</v>
      </c>
      <c r="AN323" s="27">
        <f t="shared" si="2944"/>
        <v>0</v>
      </c>
      <c r="AO323" s="31">
        <v>0</v>
      </c>
      <c r="AP323" s="27">
        <f t="shared" si="2945"/>
        <v>0</v>
      </c>
      <c r="AQ323" s="27">
        <v>0</v>
      </c>
      <c r="AR323" s="27">
        <f t="shared" si="2946"/>
        <v>0</v>
      </c>
      <c r="AS323" s="27">
        <v>7</v>
      </c>
      <c r="AT323" s="27">
        <f t="shared" si="2947"/>
        <v>481672.68500400009</v>
      </c>
      <c r="AU323" s="27">
        <v>6</v>
      </c>
      <c r="AV323" s="27">
        <f t="shared" si="2948"/>
        <v>426062.06180999998</v>
      </c>
      <c r="AW323" s="27"/>
      <c r="AX323" s="27">
        <f t="shared" si="2949"/>
        <v>0</v>
      </c>
      <c r="AY323" s="27"/>
      <c r="AZ323" s="27">
        <f t="shared" si="2950"/>
        <v>0</v>
      </c>
      <c r="BA323" s="27"/>
      <c r="BB323" s="27">
        <f t="shared" si="2951"/>
        <v>0</v>
      </c>
      <c r="BC323" s="27">
        <v>0</v>
      </c>
      <c r="BD323" s="27">
        <f t="shared" si="2952"/>
        <v>0</v>
      </c>
      <c r="BE323" s="27">
        <v>0</v>
      </c>
      <c r="BF323" s="27">
        <f t="shared" si="2953"/>
        <v>0</v>
      </c>
      <c r="BG323" s="27">
        <v>0</v>
      </c>
      <c r="BH323" s="27">
        <f t="shared" si="2954"/>
        <v>0</v>
      </c>
      <c r="BI323" s="27">
        <v>0</v>
      </c>
      <c r="BJ323" s="27">
        <f t="shared" si="2955"/>
        <v>0</v>
      </c>
      <c r="BK323" s="27">
        <v>6</v>
      </c>
      <c r="BL323" s="27">
        <f t="shared" si="2956"/>
        <v>359599.38745500002</v>
      </c>
      <c r="BM323" s="27">
        <v>70</v>
      </c>
      <c r="BN323" s="27">
        <f t="shared" si="2957"/>
        <v>4013939.041699999</v>
      </c>
      <c r="BO323" s="37">
        <v>0</v>
      </c>
      <c r="BP323" s="27">
        <f t="shared" si="2958"/>
        <v>0</v>
      </c>
      <c r="BQ323" s="27">
        <v>0</v>
      </c>
      <c r="BR323" s="27">
        <f t="shared" si="2959"/>
        <v>0</v>
      </c>
      <c r="BS323" s="27">
        <v>0</v>
      </c>
      <c r="BT323" s="27">
        <f t="shared" si="2960"/>
        <v>0</v>
      </c>
      <c r="BU323" s="27">
        <v>0</v>
      </c>
      <c r="BV323" s="27">
        <f t="shared" si="2961"/>
        <v>0</v>
      </c>
      <c r="BW323" s="27">
        <v>0</v>
      </c>
      <c r="BX323" s="27">
        <f t="shared" si="2962"/>
        <v>0</v>
      </c>
      <c r="BY323" s="27"/>
      <c r="BZ323" s="27">
        <f t="shared" si="2963"/>
        <v>0</v>
      </c>
      <c r="CA323" s="27">
        <v>0</v>
      </c>
      <c r="CB323" s="27">
        <f t="shared" si="2964"/>
        <v>0</v>
      </c>
      <c r="CC323" s="27">
        <v>2</v>
      </c>
      <c r="CD323" s="27">
        <f t="shared" si="2965"/>
        <v>122427.67991999998</v>
      </c>
      <c r="CE323" s="27">
        <v>0</v>
      </c>
      <c r="CF323" s="27">
        <f t="shared" si="2966"/>
        <v>0</v>
      </c>
      <c r="CG323" s="27"/>
      <c r="CH323" s="27">
        <f t="shared" si="2967"/>
        <v>0</v>
      </c>
      <c r="CI323" s="27"/>
      <c r="CJ323" s="27">
        <f t="shared" si="2968"/>
        <v>0</v>
      </c>
      <c r="CK323" s="27"/>
      <c r="CL323" s="27">
        <f t="shared" si="2969"/>
        <v>0</v>
      </c>
      <c r="CM323" s="27"/>
      <c r="CN323" s="27">
        <f t="shared" si="2970"/>
        <v>0</v>
      </c>
      <c r="CO323" s="27"/>
      <c r="CP323" s="27">
        <f t="shared" si="2971"/>
        <v>0</v>
      </c>
      <c r="CQ323" s="32"/>
      <c r="CR323" s="27">
        <f t="shared" si="2972"/>
        <v>0</v>
      </c>
      <c r="CS323" s="27"/>
      <c r="CT323" s="27">
        <f t="shared" si="2973"/>
        <v>0</v>
      </c>
      <c r="CU323" s="27"/>
      <c r="CV323" s="27">
        <f t="shared" si="2974"/>
        <v>0</v>
      </c>
      <c r="CW323" s="27"/>
      <c r="CX323" s="27">
        <f t="shared" si="2975"/>
        <v>0</v>
      </c>
      <c r="CY323" s="27"/>
      <c r="CZ323" s="27">
        <f t="shared" si="2976"/>
        <v>0</v>
      </c>
      <c r="DA323" s="27"/>
      <c r="DB323" s="27">
        <f t="shared" si="2977"/>
        <v>0</v>
      </c>
      <c r="DC323" s="27"/>
      <c r="DD323" s="27">
        <f t="shared" si="2978"/>
        <v>0</v>
      </c>
      <c r="DE323" s="27"/>
      <c r="DF323" s="27">
        <f t="shared" si="2979"/>
        <v>0</v>
      </c>
      <c r="DG323" s="27"/>
      <c r="DH323" s="27">
        <f t="shared" si="2980"/>
        <v>0</v>
      </c>
      <c r="DI323" s="27"/>
      <c r="DJ323" s="27">
        <f t="shared" si="2981"/>
        <v>0</v>
      </c>
      <c r="DK323" s="27"/>
      <c r="DL323" s="27">
        <f t="shared" si="2982"/>
        <v>0</v>
      </c>
      <c r="DM323" s="27"/>
      <c r="DN323" s="27">
        <f t="shared" si="2983"/>
        <v>0</v>
      </c>
      <c r="DO323" s="27"/>
      <c r="DP323" s="27">
        <f t="shared" si="2547"/>
        <v>0</v>
      </c>
      <c r="DQ323" s="27">
        <f t="shared" si="2877"/>
        <v>172</v>
      </c>
      <c r="DR323" s="27">
        <f t="shared" si="2877"/>
        <v>10489182.632788997</v>
      </c>
      <c r="DS323" s="38">
        <f t="shared" si="2878"/>
        <v>172</v>
      </c>
      <c r="DT323" s="67">
        <f t="shared" si="2548"/>
        <v>1</v>
      </c>
    </row>
    <row r="324" spans="1:124" ht="15.75" customHeight="1" x14ac:dyDescent="0.25">
      <c r="A324" s="77">
        <v>33</v>
      </c>
      <c r="B324" s="55"/>
      <c r="C324" s="53" t="s">
        <v>449</v>
      </c>
      <c r="D324" s="79">
        <f t="shared" si="2550"/>
        <v>19063</v>
      </c>
      <c r="E324" s="80">
        <v>18530</v>
      </c>
      <c r="F324" s="80">
        <v>18715</v>
      </c>
      <c r="G324" s="56">
        <v>1.95</v>
      </c>
      <c r="H324" s="25">
        <v>1</v>
      </c>
      <c r="I324" s="25">
        <v>1</v>
      </c>
      <c r="J324" s="26"/>
      <c r="K324" s="24">
        <v>1.4</v>
      </c>
      <c r="L324" s="24">
        <v>1.68</v>
      </c>
      <c r="M324" s="24">
        <v>2.23</v>
      </c>
      <c r="N324" s="24">
        <v>2.57</v>
      </c>
      <c r="O324" s="34">
        <f t="shared" ref="O324:BZ324" si="2984">SUM(O325:O331)</f>
        <v>0</v>
      </c>
      <c r="P324" s="34">
        <f t="shared" si="2984"/>
        <v>0</v>
      </c>
      <c r="Q324" s="34">
        <f t="shared" si="2984"/>
        <v>547</v>
      </c>
      <c r="R324" s="34">
        <f t="shared" si="2984"/>
        <v>38645080.19744166</v>
      </c>
      <c r="S324" s="34">
        <v>0</v>
      </c>
      <c r="T324" s="34">
        <f t="shared" ref="T324" si="2985">SUM(T325:T331)</f>
        <v>0</v>
      </c>
      <c r="U324" s="34">
        <f t="shared" si="2984"/>
        <v>0</v>
      </c>
      <c r="V324" s="34">
        <f t="shared" si="2984"/>
        <v>0</v>
      </c>
      <c r="W324" s="34">
        <f t="shared" si="2984"/>
        <v>0</v>
      </c>
      <c r="X324" s="34">
        <f t="shared" si="2984"/>
        <v>0</v>
      </c>
      <c r="Y324" s="34">
        <f t="shared" si="2984"/>
        <v>8</v>
      </c>
      <c r="Z324" s="34">
        <f t="shared" si="2984"/>
        <v>650644.00939999998</v>
      </c>
      <c r="AA324" s="34">
        <f t="shared" si="2984"/>
        <v>0</v>
      </c>
      <c r="AB324" s="34">
        <f t="shared" si="2984"/>
        <v>0</v>
      </c>
      <c r="AC324" s="34">
        <f t="shared" si="2984"/>
        <v>0</v>
      </c>
      <c r="AD324" s="34">
        <f t="shared" si="2984"/>
        <v>0</v>
      </c>
      <c r="AE324" s="34">
        <f t="shared" si="2984"/>
        <v>0</v>
      </c>
      <c r="AF324" s="34">
        <f t="shared" si="2984"/>
        <v>0</v>
      </c>
      <c r="AG324" s="34">
        <f t="shared" si="2984"/>
        <v>0</v>
      </c>
      <c r="AH324" s="34">
        <f t="shared" si="2984"/>
        <v>0</v>
      </c>
      <c r="AI324" s="34">
        <f t="shared" si="2984"/>
        <v>0</v>
      </c>
      <c r="AJ324" s="34">
        <f t="shared" si="2984"/>
        <v>0</v>
      </c>
      <c r="AK324" s="34">
        <f t="shared" si="2984"/>
        <v>0</v>
      </c>
      <c r="AL324" s="34">
        <f t="shared" si="2984"/>
        <v>0</v>
      </c>
      <c r="AM324" s="34">
        <f t="shared" si="2984"/>
        <v>0</v>
      </c>
      <c r="AN324" s="34">
        <f t="shared" si="2984"/>
        <v>0</v>
      </c>
      <c r="AO324" s="34">
        <f t="shared" si="2984"/>
        <v>128</v>
      </c>
      <c r="AP324" s="34">
        <f t="shared" si="2984"/>
        <v>10699083.521252001</v>
      </c>
      <c r="AQ324" s="34">
        <f t="shared" si="2984"/>
        <v>0</v>
      </c>
      <c r="AR324" s="34">
        <f t="shared" si="2984"/>
        <v>0</v>
      </c>
      <c r="AS324" s="34">
        <f t="shared" si="2984"/>
        <v>65</v>
      </c>
      <c r="AT324" s="34">
        <f t="shared" si="2984"/>
        <v>5476637.8657200001</v>
      </c>
      <c r="AU324" s="34">
        <f t="shared" si="2984"/>
        <v>0</v>
      </c>
      <c r="AV324" s="34">
        <f t="shared" si="2984"/>
        <v>0</v>
      </c>
      <c r="AW324" s="34">
        <f t="shared" si="2984"/>
        <v>0</v>
      </c>
      <c r="AX324" s="34">
        <f t="shared" si="2984"/>
        <v>0</v>
      </c>
      <c r="AY324" s="34">
        <f t="shared" si="2984"/>
        <v>0</v>
      </c>
      <c r="AZ324" s="34">
        <f t="shared" si="2984"/>
        <v>0</v>
      </c>
      <c r="BA324" s="34">
        <f t="shared" si="2984"/>
        <v>5</v>
      </c>
      <c r="BB324" s="34">
        <f t="shared" si="2984"/>
        <v>603401.46062000003</v>
      </c>
      <c r="BC324" s="34">
        <f t="shared" si="2984"/>
        <v>0</v>
      </c>
      <c r="BD324" s="34">
        <f t="shared" si="2984"/>
        <v>0</v>
      </c>
      <c r="BE324" s="34">
        <f t="shared" si="2984"/>
        <v>0</v>
      </c>
      <c r="BF324" s="34">
        <f t="shared" si="2984"/>
        <v>0</v>
      </c>
      <c r="BG324" s="34">
        <f t="shared" si="2984"/>
        <v>0</v>
      </c>
      <c r="BH324" s="34">
        <f t="shared" si="2984"/>
        <v>0</v>
      </c>
      <c r="BI324" s="34">
        <f t="shared" si="2984"/>
        <v>0</v>
      </c>
      <c r="BJ324" s="34">
        <f t="shared" si="2984"/>
        <v>0</v>
      </c>
      <c r="BK324" s="34">
        <f t="shared" si="2984"/>
        <v>18</v>
      </c>
      <c r="BL324" s="34">
        <f t="shared" si="2984"/>
        <v>1785744.3757591664</v>
      </c>
      <c r="BM324" s="34">
        <f t="shared" si="2984"/>
        <v>30</v>
      </c>
      <c r="BN324" s="34">
        <f t="shared" si="2984"/>
        <v>2350213.8051</v>
      </c>
      <c r="BO324" s="34">
        <f t="shared" si="2984"/>
        <v>4</v>
      </c>
      <c r="BP324" s="34">
        <f t="shared" si="2984"/>
        <v>658152.20799999998</v>
      </c>
      <c r="BQ324" s="34">
        <f t="shared" si="2984"/>
        <v>0</v>
      </c>
      <c r="BR324" s="34">
        <f t="shared" si="2984"/>
        <v>0</v>
      </c>
      <c r="BS324" s="34">
        <f t="shared" si="2984"/>
        <v>0</v>
      </c>
      <c r="BT324" s="34">
        <f t="shared" si="2984"/>
        <v>0</v>
      </c>
      <c r="BU324" s="34">
        <f t="shared" si="2984"/>
        <v>0</v>
      </c>
      <c r="BV324" s="34">
        <f t="shared" si="2984"/>
        <v>0</v>
      </c>
      <c r="BW324" s="34">
        <f t="shared" si="2984"/>
        <v>0</v>
      </c>
      <c r="BX324" s="34">
        <f t="shared" si="2984"/>
        <v>0</v>
      </c>
      <c r="BY324" s="34">
        <f t="shared" si="2984"/>
        <v>0</v>
      </c>
      <c r="BZ324" s="34">
        <f t="shared" si="2984"/>
        <v>0</v>
      </c>
      <c r="CA324" s="34">
        <f t="shared" ref="CA324:DS324" si="2986">SUM(CA325:CA331)</f>
        <v>0</v>
      </c>
      <c r="CB324" s="34">
        <f t="shared" si="2986"/>
        <v>0</v>
      </c>
      <c r="CC324" s="34">
        <f t="shared" si="2986"/>
        <v>0</v>
      </c>
      <c r="CD324" s="34">
        <f t="shared" si="2986"/>
        <v>0</v>
      </c>
      <c r="CE324" s="34">
        <f t="shared" si="2986"/>
        <v>0</v>
      </c>
      <c r="CF324" s="34">
        <f t="shared" si="2986"/>
        <v>0</v>
      </c>
      <c r="CG324" s="34">
        <f t="shared" si="2986"/>
        <v>0</v>
      </c>
      <c r="CH324" s="34">
        <f t="shared" si="2986"/>
        <v>0</v>
      </c>
      <c r="CI324" s="34">
        <f t="shared" si="2986"/>
        <v>10</v>
      </c>
      <c r="CJ324" s="34">
        <f t="shared" si="2986"/>
        <v>404807.82160000002</v>
      </c>
      <c r="CK324" s="34">
        <f t="shared" si="2986"/>
        <v>45</v>
      </c>
      <c r="CL324" s="34">
        <f t="shared" si="2986"/>
        <v>2942034.2131833332</v>
      </c>
      <c r="CM324" s="34">
        <f t="shared" si="2986"/>
        <v>53</v>
      </c>
      <c r="CN324" s="34">
        <f t="shared" si="2986"/>
        <v>4053470.5784719996</v>
      </c>
      <c r="CO324" s="34">
        <f t="shared" si="2986"/>
        <v>54</v>
      </c>
      <c r="CP324" s="34">
        <f t="shared" si="2986"/>
        <v>4221775.7035439992</v>
      </c>
      <c r="CQ324" s="47">
        <f t="shared" si="2986"/>
        <v>14</v>
      </c>
      <c r="CR324" s="34">
        <f t="shared" si="2986"/>
        <v>1004582.1813999999</v>
      </c>
      <c r="CS324" s="34">
        <f t="shared" si="2986"/>
        <v>18</v>
      </c>
      <c r="CT324" s="34">
        <f t="shared" si="2986"/>
        <v>1520678.357114</v>
      </c>
      <c r="CU324" s="34">
        <f t="shared" si="2986"/>
        <v>3</v>
      </c>
      <c r="CV324" s="34">
        <f t="shared" si="2986"/>
        <v>273063.20290200005</v>
      </c>
      <c r="CW324" s="34">
        <f t="shared" si="2986"/>
        <v>20</v>
      </c>
      <c r="CX324" s="34">
        <f t="shared" si="2986"/>
        <v>1461430.6057889999</v>
      </c>
      <c r="CY324" s="34">
        <f t="shared" si="2986"/>
        <v>26</v>
      </c>
      <c r="CZ324" s="34">
        <f t="shared" si="2986"/>
        <v>2657252.8810519995</v>
      </c>
      <c r="DA324" s="34">
        <f t="shared" si="2986"/>
        <v>11</v>
      </c>
      <c r="DB324" s="34">
        <f t="shared" si="2986"/>
        <v>1218764.285382</v>
      </c>
      <c r="DC324" s="34">
        <f t="shared" si="2986"/>
        <v>33</v>
      </c>
      <c r="DD324" s="34">
        <f t="shared" si="2986"/>
        <v>1810510.7194999997</v>
      </c>
      <c r="DE324" s="34">
        <f t="shared" si="2986"/>
        <v>25</v>
      </c>
      <c r="DF324" s="34">
        <f t="shared" si="2986"/>
        <v>2257860.1664733328</v>
      </c>
      <c r="DG324" s="34">
        <f t="shared" si="2986"/>
        <v>6</v>
      </c>
      <c r="DH324" s="34">
        <f t="shared" si="2986"/>
        <v>614693.26484999992</v>
      </c>
      <c r="DI324" s="34">
        <f t="shared" si="2986"/>
        <v>13</v>
      </c>
      <c r="DJ324" s="34">
        <f t="shared" si="2986"/>
        <v>1322767.3960199999</v>
      </c>
      <c r="DK324" s="34">
        <f t="shared" si="2986"/>
        <v>5</v>
      </c>
      <c r="DL324" s="34">
        <f t="shared" si="2986"/>
        <v>770586.1238437501</v>
      </c>
      <c r="DM324" s="34">
        <f t="shared" si="2986"/>
        <v>13</v>
      </c>
      <c r="DN324" s="34">
        <f t="shared" si="2986"/>
        <v>1866791.0259912498</v>
      </c>
      <c r="DO324" s="34">
        <f t="shared" si="2986"/>
        <v>0</v>
      </c>
      <c r="DP324" s="34">
        <f t="shared" si="2986"/>
        <v>0</v>
      </c>
      <c r="DQ324" s="34">
        <f t="shared" si="2986"/>
        <v>1154</v>
      </c>
      <c r="DR324" s="34">
        <f t="shared" si="2986"/>
        <v>89270025.970409483</v>
      </c>
      <c r="DS324" s="34">
        <f t="shared" si="2986"/>
        <v>1154</v>
      </c>
      <c r="DT324" s="54">
        <f t="shared" ref="DT324" si="2987">SUM(DS324/DQ324)</f>
        <v>1</v>
      </c>
    </row>
    <row r="325" spans="1:124" ht="15.75" customHeight="1" x14ac:dyDescent="0.25">
      <c r="A325" s="77"/>
      <c r="B325" s="35">
        <v>279</v>
      </c>
      <c r="C325" s="23" t="s">
        <v>450</v>
      </c>
      <c r="D325" s="79">
        <f t="shared" si="2550"/>
        <v>19063</v>
      </c>
      <c r="E325" s="80">
        <v>18530</v>
      </c>
      <c r="F325" s="80">
        <v>18715</v>
      </c>
      <c r="G325" s="36">
        <v>1.17</v>
      </c>
      <c r="H325" s="25">
        <v>1</v>
      </c>
      <c r="I325" s="25">
        <v>1</v>
      </c>
      <c r="J325" s="26"/>
      <c r="K325" s="24">
        <v>1.4</v>
      </c>
      <c r="L325" s="24">
        <v>1.68</v>
      </c>
      <c r="M325" s="24">
        <v>2.23</v>
      </c>
      <c r="N325" s="24">
        <v>2.57</v>
      </c>
      <c r="O325" s="27"/>
      <c r="P325" s="27">
        <f t="shared" ref="P325:P327" si="2988">(O325/12*5*$D325*$G325*$H325*$K325*P$11)+(O325/12*4*$E325*$G325*$I325*$K325*P$12)+(O325/12*3*$F325*$G325*$I325*$K325*P$12)</f>
        <v>0</v>
      </c>
      <c r="Q325" s="27">
        <v>4</v>
      </c>
      <c r="R325" s="27">
        <f t="shared" ref="R325:R327" si="2989">(Q325/12*5*$D325*$G325*$H325*$K325*R$11)+(Q325/12*4*$E325*$G325*$I325*$K325*R$12)+(Q325/12*3*$F325*$G325*$I325*$K325*R$12)</f>
        <v>130799.56889999998</v>
      </c>
      <c r="S325" s="27"/>
      <c r="T325" s="27">
        <f t="shared" ref="T325:T327" si="2990">(S325/12*5*$D325*$G325*$H325*$K325*T$11)+(S325/12*4*$E325*$G325*$I325*$K325*T$12)+(S325/12*3*$F325*$G325*$I325*$K325*T$12)</f>
        <v>0</v>
      </c>
      <c r="U325" s="27"/>
      <c r="V325" s="27">
        <f t="shared" ref="V325:V327" si="2991">(U325/12*5*$D325*$G325*$H325*$K325*V$11)+(U325/12*4*$E325*$G325*$I325*$K325*V$12)+(U325/12*3*$F325*$G325*$I325*$K325*V$12)</f>
        <v>0</v>
      </c>
      <c r="W325" s="27"/>
      <c r="X325" s="27">
        <f t="shared" ref="X325:X327" si="2992">(W325/12*5*$D325*$G325*$H325*$K325*X$11)+(W325/12*4*$E325*$G325*$I325*$K325*X$12)+(W325/12*3*$F325*$G325*$I325*$K325*X$12)</f>
        <v>0</v>
      </c>
      <c r="Y325" s="27">
        <v>0</v>
      </c>
      <c r="Z325" s="27">
        <f t="shared" ref="Z325:Z327" si="2993">(Y325/12*5*$D325*$G325*$H325*$K325*Z$11)+(Y325/12*4*$E325*$G325*$I325*$K325*Z$12)+(Y325/12*3*$F325*$G325*$I325*$K325*Z$12)</f>
        <v>0</v>
      </c>
      <c r="AA325" s="27"/>
      <c r="AB325" s="27">
        <f t="shared" ref="AB325:AB327" si="2994">(AA325/12*5*$D325*$G325*$H325*$K325*AB$11)+(AA325/12*4*$E325*$G325*$I325*$K325*AB$12)+(AA325/12*3*$F325*$G325*$I325*$K325*AB$12)</f>
        <v>0</v>
      </c>
      <c r="AC325" s="27"/>
      <c r="AD325" s="27">
        <f t="shared" ref="AD325:AD327" si="2995">(AC325/12*5*$D325*$G325*$H325*$K325*AD$11)+(AC325/12*4*$E325*$G325*$I325*$K325*AD$12)+(AC325/12*3*$F325*$G325*$I325*$K325*AD$12)</f>
        <v>0</v>
      </c>
      <c r="AE325" s="27">
        <v>0</v>
      </c>
      <c r="AF325" s="27">
        <f t="shared" ref="AF325:AF327" si="2996">(AE325/12*5*$D325*$G325*$H325*$K325*AF$11)+(AE325/12*4*$E325*$G325*$I325*$K325*AF$12)+(AE325/12*3*$F325*$G325*$I325*$K325*AF$12)</f>
        <v>0</v>
      </c>
      <c r="AG325" s="27"/>
      <c r="AH325" s="27">
        <f t="shared" ref="AH325:AH327" si="2997">(AG325/12*5*$D325*$G325*$H325*$K325*AH$11)+(AG325/12*4*$E325*$G325*$I325*$K325*AH$12)+(AG325/12*3*$F325*$G325*$I325*$K325*AH$12)</f>
        <v>0</v>
      </c>
      <c r="AI325" s="27"/>
      <c r="AJ325" s="27">
        <f t="shared" ref="AJ325:AJ327" si="2998">(AI325/12*5*$D325*$G325*$H325*$K325*AJ$11)+(AI325/12*4*$E325*$G325*$I325*$K325*AJ$12)+(AI325/12*3*$F325*$G325*$I325*$K325*AJ$12)</f>
        <v>0</v>
      </c>
      <c r="AK325" s="27"/>
      <c r="AL325" s="27">
        <f t="shared" ref="AL325:AL327" si="2999">(AK325/12*5*$D325*$G325*$H325*$K325*AL$11)+(AK325/12*4*$E325*$G325*$I325*$K325*AL$12)+(AK325/12*3*$F325*$G325*$I325*$K325*AL$12)</f>
        <v>0</v>
      </c>
      <c r="AM325" s="30">
        <v>0</v>
      </c>
      <c r="AN325" s="27">
        <f t="shared" ref="AN325:AN327" si="3000">(AM325/12*5*$D325*$G325*$H325*$K325*AN$11)+(AM325/12*4*$E325*$G325*$I325*$K325*AN$12)+(AM325/12*3*$F325*$G325*$I325*$K325*AN$12)</f>
        <v>0</v>
      </c>
      <c r="AO325" s="31">
        <v>7</v>
      </c>
      <c r="AP325" s="27">
        <f t="shared" ref="AP325:AP327" si="3001">(AO325/12*5*$D325*$G325*$H325*$L325*AP$11)+(AO325/12*4*$E325*$G325*$I325*$L325*AP$12)+(AO325/12*3*$F325*$G325*$I325*$L325*AP$12)</f>
        <v>264580.77063599997</v>
      </c>
      <c r="AQ325" s="27"/>
      <c r="AR325" s="27">
        <f t="shared" ref="AR325:AR327" si="3002">(AQ325/12*5*$D325*$G325*$H325*$L325*AR$11)+(AQ325/12*4*$E325*$G325*$I325*$L325*AR$12)+(AQ325/12*3*$F325*$G325*$I325*$L325*AR$12)</f>
        <v>0</v>
      </c>
      <c r="AS325" s="27"/>
      <c r="AT325" s="27">
        <f t="shared" ref="AT325:AT327" si="3003">(AS325/12*5*$D325*$G325*$H325*$L325*AT$11)+(AS325/12*4*$E325*$G325*$I325*$L325*AT$12)+(AS325/12*3*$F325*$G325*$I325*$L325*AT$13)</f>
        <v>0</v>
      </c>
      <c r="AU325" s="27"/>
      <c r="AV325" s="27">
        <f t="shared" ref="AV325:AV327" si="3004">(AU325/12*5*$D325*$G325*$H325*$L325*AV$11)+(AU325/12*4*$E325*$G325*$I325*$L325*AV$12)+(AU325/12*3*$F325*$G325*$I325*$L325*AV$12)</f>
        <v>0</v>
      </c>
      <c r="AW325" s="27"/>
      <c r="AX325" s="27">
        <f t="shared" ref="AX325:AX327" si="3005">(AW325/12*5*$D325*$G325*$H325*$K325*AX$11)+(AW325/12*4*$E325*$G325*$I325*$K325*AX$12)+(AW325/12*3*$F325*$G325*$I325*$K325*AX$12)</f>
        <v>0</v>
      </c>
      <c r="AY325" s="27"/>
      <c r="AZ325" s="27">
        <f t="shared" ref="AZ325:AZ327" si="3006">(AY325/12*5*$D325*$G325*$H325*$K325*AZ$11)+(AY325/12*4*$E325*$G325*$I325*$K325*AZ$12)+(AY325/12*3*$F325*$G325*$I325*$K325*AZ$12)</f>
        <v>0</v>
      </c>
      <c r="BA325" s="27"/>
      <c r="BB325" s="27">
        <f t="shared" ref="BB325:BB327" si="3007">(BA325/12*5*$D325*$G325*$H325*$L325*BB$11)+(BA325/12*4*$E325*$G325*$I325*$L325*BB$12)+(BA325/12*3*$F325*$G325*$I325*$L325*BB$12)</f>
        <v>0</v>
      </c>
      <c r="BC325" s="27"/>
      <c r="BD325" s="27">
        <f t="shared" ref="BD325:BD327" si="3008">(BC325/12*5*$D325*$G325*$H325*$K325*BD$11)+(BC325/12*4*$E325*$G325*$I325*$K325*BD$12)+(BC325/12*3*$F325*$G325*$I325*$K325*BD$12)</f>
        <v>0</v>
      </c>
      <c r="BE325" s="27"/>
      <c r="BF325" s="27">
        <f t="shared" ref="BF325:BF327" si="3009">(BE325/12*5*$D325*$G325*$H325*$K325*BF$11)+(BE325/12*4*$E325*$G325*$I325*$K325*BF$12)+(BE325/12*3*$F325*$G325*$I325*$K325*BF$12)</f>
        <v>0</v>
      </c>
      <c r="BG325" s="27"/>
      <c r="BH325" s="27">
        <f t="shared" ref="BH325:BH327" si="3010">(BG325/12*5*$D325*$G325*$H325*$K325*BH$11)+(BG325/12*4*$E325*$G325*$I325*$K325*BH$12)+(BG325/12*3*$F325*$G325*$I325*$K325*BH$12)</f>
        <v>0</v>
      </c>
      <c r="BI325" s="27"/>
      <c r="BJ325" s="27">
        <f t="shared" ref="BJ325:BJ327" si="3011">(BI325/12*5*$D325*$G325*$H325*$L325*BJ$11)+(BI325/12*4*$E325*$G325*$I325*$L325*BJ$12)+(BI325/12*3*$F325*$G325*$I325*$L325*BJ$12)</f>
        <v>0</v>
      </c>
      <c r="BK325" s="27">
        <v>0</v>
      </c>
      <c r="BL325" s="27">
        <f t="shared" ref="BL325:BL327" si="3012">(BK325/12*5*$D325*$G325*$H325*$K325*BL$11)+(BK325/12*4*$E325*$G325*$I325*$K325*BL$12)+(BK325/12*3*$F325*$G325*$I325*$K325*BL$12)</f>
        <v>0</v>
      </c>
      <c r="BM325" s="27"/>
      <c r="BN325" s="27">
        <f t="shared" ref="BN325:BN327" si="3013">(BM325/12*5*$D325*$G325*$H325*$K325*BN$11)+(BM325/12*4*$E325*$G325*$I325*$K325*BN$12)+(BM325/12*3*$F325*$G325*$I325*$K325*BN$12)</f>
        <v>0</v>
      </c>
      <c r="BO325" s="37"/>
      <c r="BP325" s="27">
        <f t="shared" ref="BP325:BP327" si="3014">(BO325/12*5*$D325*$G325*$H325*$L325*BP$11)+(BO325/12*4*$E325*$G325*$I325*$L325*BP$12)+(BO325/12*3*$F325*$G325*$I325*$L325*BP$12)</f>
        <v>0</v>
      </c>
      <c r="BQ325" s="27"/>
      <c r="BR325" s="27">
        <f t="shared" ref="BR325:BR327" si="3015">(BQ325/12*5*$D325*$G325*$H325*$L325*BR$11)+(BQ325/12*4*$E325*$G325*$I325*$L325*BR$12)+(BQ325/12*3*$F325*$G325*$I325*$L325*BR$12)</f>
        <v>0</v>
      </c>
      <c r="BS325" s="27"/>
      <c r="BT325" s="27">
        <f t="shared" ref="BT325:BT327" si="3016">(BS325/12*5*$D325*$G325*$H325*$K325*BT$11)+(BS325/12*4*$E325*$G325*$I325*$K325*BT$12)+(BS325/12*3*$F325*$G325*$I325*$K325*BT$12)</f>
        <v>0</v>
      </c>
      <c r="BU325" s="27"/>
      <c r="BV325" s="27">
        <f t="shared" ref="BV325:BV327" si="3017">(BU325/12*5*$D325*$G325*$H325*$K325*BV$11)+(BU325/12*4*$E325*$G325*$I325*$K325*BV$12)+(BU325/12*3*$F325*$G325*$I325*$K325*BV$12)</f>
        <v>0</v>
      </c>
      <c r="BW325" s="27"/>
      <c r="BX325" s="27">
        <f t="shared" ref="BX325:BX327" si="3018">(BW325/12*5*$D325*$G325*$H325*$L325*BX$11)+(BW325/12*4*$E325*$G325*$I325*$L325*BX$12)+(BW325/12*3*$F325*$G325*$I325*$L325*BX$12)</f>
        <v>0</v>
      </c>
      <c r="BY325" s="27"/>
      <c r="BZ325" s="27">
        <f t="shared" ref="BZ325:BZ327" si="3019">(BY325/12*5*$D325*$G325*$H325*$L325*BZ$11)+(BY325/12*4*$E325*$G325*$I325*$L325*BZ$12)+(BY325/12*3*$F325*$G325*$I325*$L325*BZ$12)</f>
        <v>0</v>
      </c>
      <c r="CA325" s="27"/>
      <c r="CB325" s="27">
        <f t="shared" ref="CB325:CB327" si="3020">(CA325/12*5*$D325*$G325*$H325*$K325*CB$11)+(CA325/12*4*$E325*$G325*$I325*$K325*CB$12)+(CA325/12*3*$F325*$G325*$I325*$K325*CB$12)</f>
        <v>0</v>
      </c>
      <c r="CC325" s="27"/>
      <c r="CD325" s="27">
        <f t="shared" ref="CD325:CD327" si="3021">(CC325/12*5*$D325*$G325*$H325*$L325*CD$11)+(CC325/12*4*$E325*$G325*$I325*$L325*CD$12)+(CC325/12*3*$F325*$G325*$I325*$L325*CD$12)</f>
        <v>0</v>
      </c>
      <c r="CE325" s="27"/>
      <c r="CF325" s="27">
        <f t="shared" ref="CF325:CF327" si="3022">(CE325/12*5*$D325*$G325*$H325*$K325*CF$11)+(CE325/12*4*$E325*$G325*$I325*$K325*CF$12)+(CE325/12*3*$F325*$G325*$I325*$K325*CF$12)</f>
        <v>0</v>
      </c>
      <c r="CG325" s="27"/>
      <c r="CH325" s="27">
        <f t="shared" ref="CH325:CH327" si="3023">(CG325/12*5*$D325*$G325*$H325*$K325*CH$11)+(CG325/12*4*$E325*$G325*$I325*$K325*CH$12)+(CG325/12*3*$F325*$G325*$I325*$K325*CH$12)</f>
        <v>0</v>
      </c>
      <c r="CI325" s="27">
        <v>5</v>
      </c>
      <c r="CJ325" s="27">
        <f t="shared" ref="CJ325:CJ327" si="3024">(CI325/12*5*$D325*$G325*$H325*$K325*CJ$11)+(CI325/12*4*$E325*$G325*$I325*$K325*CJ$12)+(CI325/12*3*$F325*$G325*$I325*$K325*CJ$12)</f>
        <v>116084.59589999999</v>
      </c>
      <c r="CK325" s="27">
        <v>10</v>
      </c>
      <c r="CL325" s="27">
        <f t="shared" ref="CL325:CL327" si="3025">(CK325/12*5*$D325*$G325*$H325*$K325*CL$11)+(CK325/12*4*$E325*$G325*$I325*$K325*CL$12)+(CK325/12*3*$F325*$G325*$I325*$K325*CL$12)</f>
        <v>306377.11649999995</v>
      </c>
      <c r="CM325" s="27"/>
      <c r="CN325" s="27">
        <f t="shared" ref="CN325:CN327" si="3026">(CM325/12*5*$D325*$G325*$H325*$L325*CN$11)+(CM325/12*4*$E325*$G325*$I325*$L325*CN$12)+(CM325/12*3*$F325*$G325*$I325*$L325*CN$12)</f>
        <v>0</v>
      </c>
      <c r="CO325" s="27">
        <v>6</v>
      </c>
      <c r="CP325" s="27">
        <f t="shared" ref="CP325:CP327" si="3027">(CO325/12*5*$D325*$G325*$H325*$L325*CP$11)+(CO325/12*4*$E325*$G325*$I325*$L325*CP$12)+(CO325/12*3*$F325*$G325*$I325*$L325*CP$12)</f>
        <v>258452.30665799993</v>
      </c>
      <c r="CQ325" s="32">
        <v>4</v>
      </c>
      <c r="CR325" s="27">
        <f t="shared" ref="CR325:CR327" si="3028">(CQ325/12*5*$D325*$G325*$H325*$K325*CR$11)+(CQ325/12*4*$E325*$G325*$I325*$K325*CR$12)+(CQ325/12*3*$F325*$G325*$I325*$K325*CR$12)</f>
        <v>139178.34839999996</v>
      </c>
      <c r="CS325" s="27">
        <v>2</v>
      </c>
      <c r="CT325" s="27">
        <f t="shared" ref="CT325:CT327" si="3029">(CS325/12*5*$D325*$G325*$H325*$L325*CT$11)+(CS325/12*4*$E325*$G325*$I325*$L325*CT$12)+(CS325/12*3*$F325*$G325*$I325*$L325*CT$12)</f>
        <v>84202.300727999987</v>
      </c>
      <c r="CU325" s="27"/>
      <c r="CV325" s="27">
        <f t="shared" ref="CV325:CV327" si="3030">(CU325/12*5*$D325*$G325*$H325*$L325*CV$11)+(CU325/12*4*$E325*$G325*$I325*$L325*CV$12)+(CU325/12*3*$F325*$G325*$I325*$L325*CV$12)</f>
        <v>0</v>
      </c>
      <c r="CW325" s="27">
        <v>3</v>
      </c>
      <c r="CX325" s="27">
        <f t="shared" ref="CX325:CX327" si="3031">(CW325/12*5*$D325*$G325*$H325*$L325*CX$11)+(CW325/12*4*$E325*$G325*$I325*$L325*CX$12)+(CW325/12*3*$F325*$G325*$I325*$L325*CX$12)</f>
        <v>126537.64004699996</v>
      </c>
      <c r="CY325" s="27">
        <v>7</v>
      </c>
      <c r="CZ325" s="27">
        <f t="shared" ref="CZ325:CZ327" si="3032">(CY325/12*5*$D325*$G325*$H325*$L325*CZ$11)+(CY325/12*4*$E325*$G325*$I325*$L325*CZ$12)+(CY325/12*3*$F325*$G325*$I325*$L325*CZ$12)</f>
        <v>294708.05254800001</v>
      </c>
      <c r="DA325" s="27"/>
      <c r="DB325" s="27">
        <f t="shared" ref="DB325:DB327" si="3033">(DA325/12*5*$D325*$G325*$H325*$L325*DB$11)+(DA325/12*4*$E325*$G325*$I325*$L325*DB$12)+(DA325/12*3*$F325*$G325*$I325*$L325*DB$12)</f>
        <v>0</v>
      </c>
      <c r="DC325" s="27">
        <v>3</v>
      </c>
      <c r="DD325" s="27">
        <f t="shared" ref="DD325:DD327" si="3034">(DC325/12*5*$D325*$G325*$H325*$K325*DD$11)+(DC325/12*4*$E325*$G325*$I325*$K325*DD$12)+(DC325/12*3*$F325*$G325*$I325*$K325*DD$12)</f>
        <v>104383.76129999997</v>
      </c>
      <c r="DE325" s="27"/>
      <c r="DF325" s="27">
        <f t="shared" ref="DF325:DF327" si="3035">(DE325/12*5*$D325*$G325*$H325*$K325*DF$11)+(DE325/12*4*$E325*$G325*$I325*$K325*DF$12)+(DE325/12*3*$F325*$G325*$I325*$K325*DF$12)</f>
        <v>0</v>
      </c>
      <c r="DG325" s="27">
        <v>2</v>
      </c>
      <c r="DH325" s="27">
        <f t="shared" ref="DH325:DH327" si="3036">(DG325/12*5*$D325*$G325*$H325*$L325*DH$11)+(DG325/12*4*$E325*$G325*$I325*$L325*DH$12)+(DG325/12*3*$F325*$G325*$I325*$L325*DH$12)</f>
        <v>93363.788699999976</v>
      </c>
      <c r="DI325" s="27">
        <v>2</v>
      </c>
      <c r="DJ325" s="27">
        <f t="shared" ref="DJ325:DJ327" si="3037">(DI325/12*5*$D325*$G325*$H325*$L325*DJ$11)+(DI325/12*4*$E325*$G325*$I325*$L325*DJ$12)+(DI325/12*3*$F325*$G325*$I325*$L325*DJ$12)</f>
        <v>90553.521239999973</v>
      </c>
      <c r="DK325" s="27"/>
      <c r="DL325" s="27">
        <f t="shared" ref="DL325:DL327" si="3038">(DK325/12*5*$D325*$G325*$H325*$M325*DL$11)+(DK325/12*4*$E325*$G325*$I325*$M325*DL$12)+(DK325/12*3*$F325*$G325*$I325*$M325*DL$12)</f>
        <v>0</v>
      </c>
      <c r="DM325" s="27">
        <v>3</v>
      </c>
      <c r="DN325" s="27">
        <f t="shared" ref="DN325:DN327" si="3039">(DM325/12*5*$D325*$G325*$H325*$N325*DN$11)+(DM325/12*4*$E325*$G325*$I325*$N325*DN$12)+(DM325/12*3*$F325*$G325*$I325*$N325*DN$12)</f>
        <v>200933.34870375</v>
      </c>
      <c r="DO325" s="27"/>
      <c r="DP325" s="27">
        <f t="shared" si="2547"/>
        <v>0</v>
      </c>
      <c r="DQ325" s="27">
        <f t="shared" ref="DQ325:DR331" si="3040">SUM(O325,Q325,S325,U325,W325,Y325,AA325,AC325,AE325,AG325,AI325,AK325,AM325,AO325,AQ325,AS325,AU325,AW325,AY325,BA325,BC325,BE325,BG325,BI325,BK325,BM325,BO325,BQ325,BS325,BU325,BW325,BY325,CA325,CC325,CE325,CG325,CI325,CK325,CM325,CO325,CQ325,CS325,CU325,CW325,CY325,DA325,DC325,DE325,DG325,DI325,DK325,DM325,DO325)</f>
        <v>58</v>
      </c>
      <c r="DR325" s="27">
        <f t="shared" si="3040"/>
        <v>2210155.1202607499</v>
      </c>
      <c r="DS325" s="38">
        <f t="shared" ref="DS325:DS331" si="3041">ROUND(DQ325*I325,0)</f>
        <v>58</v>
      </c>
      <c r="DT325" s="67">
        <f t="shared" si="2548"/>
        <v>1</v>
      </c>
    </row>
    <row r="326" spans="1:124" ht="15.75" customHeight="1" x14ac:dyDescent="0.25">
      <c r="A326" s="77"/>
      <c r="B326" s="35">
        <v>280</v>
      </c>
      <c r="C326" s="23" t="s">
        <v>451</v>
      </c>
      <c r="D326" s="79">
        <f t="shared" si="2550"/>
        <v>19063</v>
      </c>
      <c r="E326" s="80">
        <v>18530</v>
      </c>
      <c r="F326" s="80">
        <v>18715</v>
      </c>
      <c r="G326" s="36">
        <v>2.91</v>
      </c>
      <c r="H326" s="25">
        <v>1</v>
      </c>
      <c r="I326" s="25">
        <v>1</v>
      </c>
      <c r="J326" s="26"/>
      <c r="K326" s="24">
        <v>1.4</v>
      </c>
      <c r="L326" s="24">
        <v>1.68</v>
      </c>
      <c r="M326" s="24">
        <v>2.23</v>
      </c>
      <c r="N326" s="24">
        <v>2.57</v>
      </c>
      <c r="O326" s="27"/>
      <c r="P326" s="27">
        <f t="shared" si="2988"/>
        <v>0</v>
      </c>
      <c r="Q326" s="27">
        <v>5</v>
      </c>
      <c r="R326" s="27">
        <f t="shared" si="2989"/>
        <v>406652.50587500003</v>
      </c>
      <c r="S326" s="27"/>
      <c r="T326" s="27">
        <f t="shared" si="2990"/>
        <v>0</v>
      </c>
      <c r="U326" s="27"/>
      <c r="V326" s="27">
        <f t="shared" si="2991"/>
        <v>0</v>
      </c>
      <c r="W326" s="27"/>
      <c r="X326" s="27">
        <f t="shared" si="2992"/>
        <v>0</v>
      </c>
      <c r="Y326" s="27">
        <v>8</v>
      </c>
      <c r="Z326" s="27">
        <f t="shared" si="2993"/>
        <v>650644.00939999998</v>
      </c>
      <c r="AA326" s="27"/>
      <c r="AB326" s="27">
        <f t="shared" si="2994"/>
        <v>0</v>
      </c>
      <c r="AC326" s="27"/>
      <c r="AD326" s="27">
        <f t="shared" si="2995"/>
        <v>0</v>
      </c>
      <c r="AE326" s="27">
        <v>0</v>
      </c>
      <c r="AF326" s="27">
        <f t="shared" si="2996"/>
        <v>0</v>
      </c>
      <c r="AG326" s="27"/>
      <c r="AH326" s="27">
        <f t="shared" si="2997"/>
        <v>0</v>
      </c>
      <c r="AI326" s="27"/>
      <c r="AJ326" s="27">
        <f t="shared" si="2998"/>
        <v>0</v>
      </c>
      <c r="AK326" s="27"/>
      <c r="AL326" s="27">
        <f t="shared" si="2999"/>
        <v>0</v>
      </c>
      <c r="AM326" s="30">
        <v>0</v>
      </c>
      <c r="AN326" s="27">
        <f t="shared" si="3000"/>
        <v>0</v>
      </c>
      <c r="AO326" s="31">
        <v>24</v>
      </c>
      <c r="AP326" s="27">
        <f t="shared" si="3001"/>
        <v>2256205.2528960002</v>
      </c>
      <c r="AQ326" s="27"/>
      <c r="AR326" s="27">
        <f t="shared" si="3002"/>
        <v>0</v>
      </c>
      <c r="AS326" s="27"/>
      <c r="AT326" s="27">
        <f t="shared" si="3003"/>
        <v>0</v>
      </c>
      <c r="AU326" s="27"/>
      <c r="AV326" s="27">
        <f t="shared" si="3004"/>
        <v>0</v>
      </c>
      <c r="AW326" s="27"/>
      <c r="AX326" s="27">
        <f t="shared" si="3005"/>
        <v>0</v>
      </c>
      <c r="AY326" s="27"/>
      <c r="AZ326" s="27">
        <f t="shared" si="3006"/>
        <v>0</v>
      </c>
      <c r="BA326" s="27">
        <v>3</v>
      </c>
      <c r="BB326" s="27">
        <f t="shared" si="3007"/>
        <v>274325.35662000004</v>
      </c>
      <c r="BC326" s="27"/>
      <c r="BD326" s="27">
        <f t="shared" si="3008"/>
        <v>0</v>
      </c>
      <c r="BE326" s="27"/>
      <c r="BF326" s="27">
        <f t="shared" si="3009"/>
        <v>0</v>
      </c>
      <c r="BG326" s="27"/>
      <c r="BH326" s="27">
        <f t="shared" si="3010"/>
        <v>0</v>
      </c>
      <c r="BI326" s="27"/>
      <c r="BJ326" s="27">
        <f t="shared" si="3011"/>
        <v>0</v>
      </c>
      <c r="BK326" s="27">
        <v>10</v>
      </c>
      <c r="BL326" s="27">
        <f t="shared" si="3012"/>
        <v>818806.11697500013</v>
      </c>
      <c r="BM326" s="27">
        <v>30</v>
      </c>
      <c r="BN326" s="27">
        <f>(BM326/12*5*$D326*$G326*$H326*$K326*BN$11)+(BM326/12*4*$E326*$G326*$I326*$K326*BN$12)+(BM326/12*3*$F326*$G326*$I326*$K326*BN$13)</f>
        <v>2350213.8051</v>
      </c>
      <c r="BO326" s="37"/>
      <c r="BP326" s="27">
        <f t="shared" si="3014"/>
        <v>0</v>
      </c>
      <c r="BQ326" s="27"/>
      <c r="BR326" s="27">
        <f t="shared" si="3015"/>
        <v>0</v>
      </c>
      <c r="BS326" s="27"/>
      <c r="BT326" s="27">
        <f t="shared" si="3016"/>
        <v>0</v>
      </c>
      <c r="BU326" s="27"/>
      <c r="BV326" s="27">
        <f t="shared" si="3017"/>
        <v>0</v>
      </c>
      <c r="BW326" s="27"/>
      <c r="BX326" s="27">
        <f t="shared" si="3018"/>
        <v>0</v>
      </c>
      <c r="BY326" s="27"/>
      <c r="BZ326" s="27">
        <f t="shared" si="3019"/>
        <v>0</v>
      </c>
      <c r="CA326" s="27"/>
      <c r="CB326" s="27">
        <f t="shared" si="3020"/>
        <v>0</v>
      </c>
      <c r="CC326" s="27"/>
      <c r="CD326" s="27">
        <f t="shared" si="3021"/>
        <v>0</v>
      </c>
      <c r="CE326" s="27"/>
      <c r="CF326" s="27">
        <f t="shared" si="3022"/>
        <v>0</v>
      </c>
      <c r="CG326" s="27"/>
      <c r="CH326" s="27">
        <f t="shared" si="3023"/>
        <v>0</v>
      </c>
      <c r="CI326" s="27">
        <v>5</v>
      </c>
      <c r="CJ326" s="27">
        <f t="shared" si="3024"/>
        <v>288723.22570000001</v>
      </c>
      <c r="CK326" s="27">
        <v>8</v>
      </c>
      <c r="CL326" s="27">
        <f t="shared" si="3025"/>
        <v>609611.90359999996</v>
      </c>
      <c r="CM326" s="27">
        <v>8</v>
      </c>
      <c r="CN326" s="27">
        <f t="shared" si="3026"/>
        <v>745544.75402400002</v>
      </c>
      <c r="CO326" s="27">
        <v>18</v>
      </c>
      <c r="CP326" s="27">
        <f t="shared" si="3027"/>
        <v>1928451.8266019998</v>
      </c>
      <c r="CQ326" s="32">
        <v>10</v>
      </c>
      <c r="CR326" s="27">
        <f t="shared" si="3028"/>
        <v>865403.83299999998</v>
      </c>
      <c r="CS326" s="27">
        <v>5</v>
      </c>
      <c r="CT326" s="27">
        <f t="shared" si="3029"/>
        <v>523565.58786000003</v>
      </c>
      <c r="CU326" s="27">
        <v>3</v>
      </c>
      <c r="CV326" s="27">
        <f t="shared" si="3030"/>
        <v>273063.20290200005</v>
      </c>
      <c r="CW326" s="27">
        <v>5</v>
      </c>
      <c r="CX326" s="27">
        <f t="shared" si="3031"/>
        <v>524536.37113500002</v>
      </c>
      <c r="CY326" s="27">
        <v>4</v>
      </c>
      <c r="CZ326" s="27">
        <f t="shared" si="3032"/>
        <v>418852.47028799995</v>
      </c>
      <c r="DA326" s="27">
        <v>4</v>
      </c>
      <c r="DB326" s="27">
        <f t="shared" si="3033"/>
        <v>419629.09690799995</v>
      </c>
      <c r="DC326" s="27">
        <v>3</v>
      </c>
      <c r="DD326" s="27">
        <f t="shared" si="3034"/>
        <v>259621.14989999996</v>
      </c>
      <c r="DE326" s="27">
        <v>3</v>
      </c>
      <c r="DF326" s="27">
        <f t="shared" si="3035"/>
        <v>267355.13983499998</v>
      </c>
      <c r="DG326" s="27"/>
      <c r="DH326" s="27">
        <f t="shared" si="3036"/>
        <v>0</v>
      </c>
      <c r="DI326" s="27">
        <v>3</v>
      </c>
      <c r="DJ326" s="27">
        <f t="shared" si="3037"/>
        <v>337834.29078000004</v>
      </c>
      <c r="DK326" s="27">
        <v>5</v>
      </c>
      <c r="DL326" s="27">
        <f t="shared" si="3038"/>
        <v>770586.1238437501</v>
      </c>
      <c r="DM326" s="27">
        <v>10</v>
      </c>
      <c r="DN326" s="27">
        <f t="shared" si="3039"/>
        <v>1665857.6772874999</v>
      </c>
      <c r="DO326" s="27"/>
      <c r="DP326" s="27">
        <f t="shared" si="2547"/>
        <v>0</v>
      </c>
      <c r="DQ326" s="27">
        <f t="shared" si="3040"/>
        <v>174</v>
      </c>
      <c r="DR326" s="27">
        <f t="shared" si="3040"/>
        <v>16655483.700531252</v>
      </c>
      <c r="DS326" s="38">
        <f t="shared" si="3041"/>
        <v>174</v>
      </c>
      <c r="DT326" s="67">
        <f t="shared" si="2548"/>
        <v>1</v>
      </c>
    </row>
    <row r="327" spans="1:124" ht="15.75" customHeight="1" x14ac:dyDescent="0.25">
      <c r="A327" s="77"/>
      <c r="B327" s="35">
        <v>281</v>
      </c>
      <c r="C327" s="23" t="s">
        <v>452</v>
      </c>
      <c r="D327" s="79">
        <f t="shared" si="2550"/>
        <v>19063</v>
      </c>
      <c r="E327" s="80">
        <v>18530</v>
      </c>
      <c r="F327" s="80">
        <v>18715</v>
      </c>
      <c r="G327" s="36">
        <v>1.21</v>
      </c>
      <c r="H327" s="25">
        <v>1</v>
      </c>
      <c r="I327" s="25">
        <v>1</v>
      </c>
      <c r="J327" s="26"/>
      <c r="K327" s="24">
        <v>1.4</v>
      </c>
      <c r="L327" s="24">
        <v>1.68</v>
      </c>
      <c r="M327" s="24">
        <v>2.23</v>
      </c>
      <c r="N327" s="24">
        <v>2.57</v>
      </c>
      <c r="O327" s="27">
        <v>0</v>
      </c>
      <c r="P327" s="27">
        <f t="shared" si="2988"/>
        <v>0</v>
      </c>
      <c r="Q327" s="27">
        <v>214</v>
      </c>
      <c r="R327" s="27">
        <f t="shared" si="2989"/>
        <v>7237017.173283332</v>
      </c>
      <c r="S327" s="27">
        <v>0</v>
      </c>
      <c r="T327" s="27">
        <f t="shared" si="2990"/>
        <v>0</v>
      </c>
      <c r="U327" s="27"/>
      <c r="V327" s="27">
        <f t="shared" si="2991"/>
        <v>0</v>
      </c>
      <c r="W327" s="27"/>
      <c r="X327" s="27">
        <f t="shared" si="2992"/>
        <v>0</v>
      </c>
      <c r="Y327" s="27">
        <v>0</v>
      </c>
      <c r="Z327" s="27">
        <f t="shared" si="2993"/>
        <v>0</v>
      </c>
      <c r="AA327" s="27">
        <v>0</v>
      </c>
      <c r="AB327" s="27">
        <f t="shared" si="2994"/>
        <v>0</v>
      </c>
      <c r="AC327" s="27">
        <v>0</v>
      </c>
      <c r="AD327" s="27">
        <f t="shared" si="2995"/>
        <v>0</v>
      </c>
      <c r="AE327" s="27">
        <v>0</v>
      </c>
      <c r="AF327" s="27">
        <f t="shared" si="2996"/>
        <v>0</v>
      </c>
      <c r="AG327" s="27">
        <v>0</v>
      </c>
      <c r="AH327" s="27">
        <f t="shared" si="2997"/>
        <v>0</v>
      </c>
      <c r="AI327" s="27">
        <v>0</v>
      </c>
      <c r="AJ327" s="27">
        <f t="shared" si="2998"/>
        <v>0</v>
      </c>
      <c r="AK327" s="27"/>
      <c r="AL327" s="27">
        <f t="shared" si="2999"/>
        <v>0</v>
      </c>
      <c r="AM327" s="30">
        <v>0</v>
      </c>
      <c r="AN327" s="27">
        <f t="shared" si="3000"/>
        <v>0</v>
      </c>
      <c r="AO327" s="31">
        <v>46</v>
      </c>
      <c r="AP327" s="27">
        <f t="shared" si="3001"/>
        <v>1798115.469304</v>
      </c>
      <c r="AQ327" s="27">
        <v>0</v>
      </c>
      <c r="AR327" s="27">
        <f t="shared" si="3002"/>
        <v>0</v>
      </c>
      <c r="AS327" s="27">
        <v>34</v>
      </c>
      <c r="AT327" s="27">
        <f t="shared" si="3003"/>
        <v>1329041.8686160001</v>
      </c>
      <c r="AU327" s="27">
        <v>0</v>
      </c>
      <c r="AV327" s="27">
        <f t="shared" si="3004"/>
        <v>0</v>
      </c>
      <c r="AW327" s="27"/>
      <c r="AX327" s="27">
        <f t="shared" si="3005"/>
        <v>0</v>
      </c>
      <c r="AY327" s="27"/>
      <c r="AZ327" s="27">
        <f t="shared" si="3006"/>
        <v>0</v>
      </c>
      <c r="BA327" s="27"/>
      <c r="BB327" s="27">
        <f t="shared" si="3007"/>
        <v>0</v>
      </c>
      <c r="BC327" s="27">
        <v>0</v>
      </c>
      <c r="BD327" s="27">
        <f t="shared" si="3008"/>
        <v>0</v>
      </c>
      <c r="BE327" s="27">
        <v>0</v>
      </c>
      <c r="BF327" s="27">
        <f t="shared" si="3009"/>
        <v>0</v>
      </c>
      <c r="BG327" s="27">
        <v>0</v>
      </c>
      <c r="BH327" s="27">
        <f t="shared" si="3010"/>
        <v>0</v>
      </c>
      <c r="BI327" s="27">
        <v>0</v>
      </c>
      <c r="BJ327" s="27">
        <f t="shared" si="3011"/>
        <v>0</v>
      </c>
      <c r="BK327" s="27">
        <v>3</v>
      </c>
      <c r="BL327" s="27">
        <f t="shared" si="3012"/>
        <v>102139.73211749998</v>
      </c>
      <c r="BM327" s="27"/>
      <c r="BN327" s="27">
        <f t="shared" si="3013"/>
        <v>0</v>
      </c>
      <c r="BO327" s="37">
        <v>0</v>
      </c>
      <c r="BP327" s="27">
        <f t="shared" si="3014"/>
        <v>0</v>
      </c>
      <c r="BQ327" s="27">
        <v>0</v>
      </c>
      <c r="BR327" s="27">
        <f t="shared" si="3015"/>
        <v>0</v>
      </c>
      <c r="BS327" s="27">
        <v>0</v>
      </c>
      <c r="BT327" s="27">
        <f t="shared" si="3016"/>
        <v>0</v>
      </c>
      <c r="BU327" s="27">
        <v>0</v>
      </c>
      <c r="BV327" s="27">
        <f t="shared" si="3017"/>
        <v>0</v>
      </c>
      <c r="BW327" s="27">
        <v>0</v>
      </c>
      <c r="BX327" s="27">
        <f t="shared" si="3018"/>
        <v>0</v>
      </c>
      <c r="BY327" s="27"/>
      <c r="BZ327" s="27">
        <f t="shared" si="3019"/>
        <v>0</v>
      </c>
      <c r="CA327" s="27">
        <v>0</v>
      </c>
      <c r="CB327" s="27">
        <f t="shared" si="3020"/>
        <v>0</v>
      </c>
      <c r="CC327" s="27"/>
      <c r="CD327" s="27">
        <f t="shared" si="3021"/>
        <v>0</v>
      </c>
      <c r="CE327" s="27">
        <v>0</v>
      </c>
      <c r="CF327" s="27">
        <f t="shared" si="3022"/>
        <v>0</v>
      </c>
      <c r="CG327" s="27"/>
      <c r="CH327" s="27">
        <f t="shared" si="3023"/>
        <v>0</v>
      </c>
      <c r="CI327" s="27"/>
      <c r="CJ327" s="27">
        <f t="shared" si="3024"/>
        <v>0</v>
      </c>
      <c r="CK327" s="27"/>
      <c r="CL327" s="27">
        <f t="shared" si="3025"/>
        <v>0</v>
      </c>
      <c r="CM327" s="27">
        <v>16</v>
      </c>
      <c r="CN327" s="27">
        <f t="shared" si="3026"/>
        <v>620006.2902879999</v>
      </c>
      <c r="CO327" s="27">
        <v>18</v>
      </c>
      <c r="CP327" s="27">
        <f t="shared" si="3027"/>
        <v>801864.84886199993</v>
      </c>
      <c r="CQ327" s="32"/>
      <c r="CR327" s="27">
        <f t="shared" si="3028"/>
        <v>0</v>
      </c>
      <c r="CS327" s="27">
        <v>5</v>
      </c>
      <c r="CT327" s="27">
        <f t="shared" si="3029"/>
        <v>217702.52966000003</v>
      </c>
      <c r="CU327" s="27"/>
      <c r="CV327" s="27">
        <f t="shared" si="3030"/>
        <v>0</v>
      </c>
      <c r="CW327" s="27">
        <v>4</v>
      </c>
      <c r="CX327" s="27">
        <f t="shared" si="3031"/>
        <v>174484.95094799995</v>
      </c>
      <c r="CY327" s="27">
        <v>4</v>
      </c>
      <c r="CZ327" s="27">
        <f t="shared" si="3032"/>
        <v>174162.023728</v>
      </c>
      <c r="DA327" s="27"/>
      <c r="DB327" s="27">
        <f t="shared" si="3033"/>
        <v>0</v>
      </c>
      <c r="DC327" s="27">
        <v>21</v>
      </c>
      <c r="DD327" s="27">
        <f t="shared" si="3034"/>
        <v>755667.05829999992</v>
      </c>
      <c r="DE327" s="27">
        <v>6</v>
      </c>
      <c r="DF327" s="27">
        <f t="shared" si="3035"/>
        <v>222336.57676999999</v>
      </c>
      <c r="DG327" s="27">
        <v>2</v>
      </c>
      <c r="DH327" s="27">
        <f t="shared" si="3036"/>
        <v>96555.713099999994</v>
      </c>
      <c r="DI327" s="27"/>
      <c r="DJ327" s="27">
        <f t="shared" si="3037"/>
        <v>0</v>
      </c>
      <c r="DK327" s="27"/>
      <c r="DL327" s="27">
        <f t="shared" si="3038"/>
        <v>0</v>
      </c>
      <c r="DM327" s="27"/>
      <c r="DN327" s="27">
        <f t="shared" si="3039"/>
        <v>0</v>
      </c>
      <c r="DO327" s="27"/>
      <c r="DP327" s="27">
        <f t="shared" si="2547"/>
        <v>0</v>
      </c>
      <c r="DQ327" s="27">
        <f t="shared" si="3040"/>
        <v>373</v>
      </c>
      <c r="DR327" s="27">
        <f t="shared" si="3040"/>
        <v>13529094.23497683</v>
      </c>
      <c r="DS327" s="38">
        <f t="shared" si="3041"/>
        <v>373</v>
      </c>
      <c r="DT327" s="67">
        <f t="shared" si="2548"/>
        <v>1</v>
      </c>
    </row>
    <row r="328" spans="1:124" ht="15.75" customHeight="1" x14ac:dyDescent="0.25">
      <c r="A328" s="77">
        <v>1</v>
      </c>
      <c r="B328" s="35">
        <v>282</v>
      </c>
      <c r="C328" s="23" t="s">
        <v>453</v>
      </c>
      <c r="D328" s="79">
        <f t="shared" si="2550"/>
        <v>19063</v>
      </c>
      <c r="E328" s="80">
        <v>18530</v>
      </c>
      <c r="F328" s="80">
        <v>18715</v>
      </c>
      <c r="G328" s="36">
        <v>2.0299999999999998</v>
      </c>
      <c r="H328" s="25">
        <v>1</v>
      </c>
      <c r="I328" s="25">
        <v>1</v>
      </c>
      <c r="J328" s="26"/>
      <c r="K328" s="24">
        <v>1.4</v>
      </c>
      <c r="L328" s="24">
        <v>1.68</v>
      </c>
      <c r="M328" s="24">
        <v>2.23</v>
      </c>
      <c r="N328" s="24">
        <v>2.57</v>
      </c>
      <c r="O328" s="27">
        <v>0</v>
      </c>
      <c r="P328" s="27">
        <f>(O328/12*5*$D328*$G328*$H328*$K328*P$11)+(O328/12*4*$E328*$G328*$I328*$K328)+(O328/12*3*$F328*$G328*$I328*$K328)</f>
        <v>0</v>
      </c>
      <c r="Q328" s="27">
        <v>162</v>
      </c>
      <c r="R328" s="27">
        <f>(Q328/12*5*$D328*$G328*$H328*$K328*R$11)+(Q328/12*4*$E328*$G328*$I328*$K328)+(Q328/12*3*$F328*$G328*$I328*$K328)</f>
        <v>8691397.3660499994</v>
      </c>
      <c r="S328" s="27">
        <v>0</v>
      </c>
      <c r="T328" s="27">
        <f>(S328/12*5*$D328*$G328*$H328*$K328*T$11)+(S328/12*4*$E328*$G328*$I328*$K328)+(S328/12*3*$F328*$G328*$I328*$K328)</f>
        <v>0</v>
      </c>
      <c r="U328" s="27"/>
      <c r="V328" s="27">
        <f>(U328/12*5*$D328*$G328*$H328*$K328*V$11)+(U328/12*4*$E328*$G328*$I328*$K328)+(U328/12*3*$F328*$G328*$I328*$K328)</f>
        <v>0</v>
      </c>
      <c r="W328" s="27"/>
      <c r="X328" s="27">
        <f>(W328/12*5*$D328*$G328*$H328*$K328*X$11)+(W328/12*4*$E328*$G328*$I328*$K328)+(W328/12*3*$F328*$G328*$I328*$K328)</f>
        <v>0</v>
      </c>
      <c r="Y328" s="27">
        <v>0</v>
      </c>
      <c r="Z328" s="27">
        <f>(Y328/12*5*$D328*$G328*$H328*$K328*Z$11)+(Y328/12*4*$E328*$G328*$I328*$K328)+(Y328/12*3*$F328*$G328*$I328*$K328)</f>
        <v>0</v>
      </c>
      <c r="AA328" s="27">
        <v>0</v>
      </c>
      <c r="AB328" s="27">
        <f>(AA328/12*5*$D328*$G328*$H328*$K328*AB$11)+(AA328/12*4*$E328*$G328*$I328*$K328)+(AA328/12*3*$F328*$G328*$I328*$K328)</f>
        <v>0</v>
      </c>
      <c r="AC328" s="27">
        <v>0</v>
      </c>
      <c r="AD328" s="27">
        <f>(AC328/12*5*$D328*$G328*$H328*$K328*AD$11)+(AC328/12*4*$E328*$G328*$I328*$K328)+(AC328/12*3*$F328*$G328*$I328*$K328)</f>
        <v>0</v>
      </c>
      <c r="AE328" s="27">
        <v>0</v>
      </c>
      <c r="AF328" s="27">
        <f>(AE328/12*5*$D328*$G328*$H328*$K328*AF$11)+(AE328/12*4*$E328*$G328*$I328*$K328)+(AE328/12*3*$F328*$G328*$I328*$K328)</f>
        <v>0</v>
      </c>
      <c r="AG328" s="27">
        <v>0</v>
      </c>
      <c r="AH328" s="27">
        <f>(AG328/12*5*$D328*$G328*$H328*$K328*AH$11)+(AG328/12*4*$E328*$G328*$I328*$K328)+(AG328/12*3*$F328*$G328*$I328*$K328)</f>
        <v>0</v>
      </c>
      <c r="AI328" s="27">
        <v>0</v>
      </c>
      <c r="AJ328" s="27">
        <f>(AI328/12*5*$D328*$G328*$H328*$K328*AJ$11)+(AI328/12*4*$E328*$G328*$I328*$K328)+(AI328/12*3*$F328*$G328*$I328*$K328)</f>
        <v>0</v>
      </c>
      <c r="AK328" s="27"/>
      <c r="AL328" s="27">
        <f>(AK328/12*5*$D328*$G328*$H328*$K328*AL$11)+(AK328/12*4*$E328*$G328*$I328*$K328)+(AK328/12*3*$F328*$G328*$I328*$K328)</f>
        <v>0</v>
      </c>
      <c r="AM328" s="30">
        <v>0</v>
      </c>
      <c r="AN328" s="27">
        <f>(AM328/12*5*$D328*$G328*$H328*$K328*AN$11)+(AM328/12*4*$E328*$G328*$I328*$K328)+(AM328/12*3*$F328*$G328*$I328*$K328)</f>
        <v>0</v>
      </c>
      <c r="AO328" s="31">
        <v>12</v>
      </c>
      <c r="AP328" s="27">
        <f>(AO328/12*5*$D328*$G328*$H328*$L328*AP$11)+(AO328/12*4*$E328*$G328*$I328*$L328)+(AO328/12*3*$F328*$G328*$I328*$L328)</f>
        <v>774519.02841599984</v>
      </c>
      <c r="AQ328" s="27">
        <v>0</v>
      </c>
      <c r="AR328" s="27">
        <f>(AQ328/12*5*$D328*$G328*$H328*$L328*AR$11)+(AQ328/12*4*$E328*$G328*$I328*$L328)+(AQ328/12*3*$F328*$G328*$I328*$L328)</f>
        <v>0</v>
      </c>
      <c r="AS328" s="27">
        <v>3</v>
      </c>
      <c r="AT328" s="27">
        <f>(AS328/12*5*$D328*$G328*$H328*$L328*AT$11)+(AS328/12*4*$E328*$G328*$I328*$L328)+(AS328/12*3*$F328*$G328*$I328*$L328)</f>
        <v>193629.75710399996</v>
      </c>
      <c r="AU328" s="27">
        <v>0</v>
      </c>
      <c r="AV328" s="27">
        <f>(AU328/12*5*$D328*$G328*$H328*$L328*AV$11)+(AU328/12*4*$E328*$G328*$I328*$L328)+(AU328/12*3*$F328*$G328*$I328*$L328)</f>
        <v>0</v>
      </c>
      <c r="AW328" s="27"/>
      <c r="AX328" s="27">
        <f>(AW328/12*5*$D328*$G328*$H328*$K328*AX$11)+(AW328/12*4*$E328*$G328*$I328*$K328)+(AW328/12*3*$F328*$G328*$I328*$K328)</f>
        <v>0</v>
      </c>
      <c r="AY328" s="27"/>
      <c r="AZ328" s="27">
        <f>(AY328/12*5*$D328*$G328*$H328*$K328*AZ$11)+(AY328/12*4*$E328*$G328*$I328*$K328)+(AY328/12*3*$F328*$G328*$I328*$K328)</f>
        <v>0</v>
      </c>
      <c r="BA328" s="27"/>
      <c r="BB328" s="27">
        <f>(BA328/12*5*$D328*$G328*$H328*$L328*BB$11)+(BA328/12*4*$E328*$G328*$I328*$L328)+(BA328/12*3*$F328*$G328*$I328*$L328)</f>
        <v>0</v>
      </c>
      <c r="BC328" s="27">
        <v>0</v>
      </c>
      <c r="BD328" s="27">
        <f>(BC328/12*5*$D328*$G328*$H328*$K328*BD$11)+(BC328/12*4*$E328*$G328*$I328*$K328)+(BC328/12*3*$F328*$G328*$I328*$K328)</f>
        <v>0</v>
      </c>
      <c r="BE328" s="27">
        <v>0</v>
      </c>
      <c r="BF328" s="27">
        <f>(BE328/12*5*$D328*$G328*$H328*$K328*BF$11)+(BE328/12*4*$E328*$G328*$I328*$K328)+(BE328/12*3*$F328*$G328*$I328*$K328)</f>
        <v>0</v>
      </c>
      <c r="BG328" s="27">
        <v>0</v>
      </c>
      <c r="BH328" s="27">
        <f>(BG328/12*5*$D328*$G328*$H328*$K328*BH$11)+(BG328/12*4*$E328*$G328*$I328*$K328)+(BG328/12*3*$F328*$G328*$I328*$K328)</f>
        <v>0</v>
      </c>
      <c r="BI328" s="27">
        <v>0</v>
      </c>
      <c r="BJ328" s="27">
        <f>(BI328/12*5*$D328*$G328*$H328*$L328*BJ$11)+(BI328/12*4*$E328*$G328*$I328*$L328)+(BI328/12*3*$F328*$G328*$I328*$L328)</f>
        <v>0</v>
      </c>
      <c r="BK328" s="27">
        <v>0</v>
      </c>
      <c r="BL328" s="27">
        <f>(BK328/12*5*$D328*$G328*$H328*$K328*BL$11)+(BK328/12*4*$E328*$G328*$I328*$K328)+(BK328/12*3*$F328*$G328*$I328*$K328)</f>
        <v>0</v>
      </c>
      <c r="BM328" s="27"/>
      <c r="BN328" s="27">
        <f>(BM328/12*5*$D328*$G328*$H328*$K328*BN$11)+(BM328/12*4*$E328*$G328*$I328*$K328)+(BM328/12*3*$F328*$G328*$I328*$K328)</f>
        <v>0</v>
      </c>
      <c r="BO328" s="37">
        <v>0</v>
      </c>
      <c r="BP328" s="27">
        <f>(BO328/12*5*$D328*$G328*$H328*$L328*BP$11)+(BO328/12*4*$E328*$G328*$I328*$L328)+(BO328/12*3*$F328*$G328*$I328*$L328)</f>
        <v>0</v>
      </c>
      <c r="BQ328" s="27"/>
      <c r="BR328" s="27">
        <f>(BQ328/12*5*$D328*$G328*$H328*$L328*BR$11)+(BQ328/12*4*$E328*$G328*$I328*$L328)+(BQ328/12*3*$F328*$G328*$I328*$L328)</f>
        <v>0</v>
      </c>
      <c r="BS328" s="27">
        <v>0</v>
      </c>
      <c r="BT328" s="27">
        <f>(BS328/12*5*$D328*$G328*$H328*$K328*BT$11)+(BS328/12*4*$E328*$G328*$I328*$K328)+(BS328/12*3*$F328*$G328*$I328*$K328)</f>
        <v>0</v>
      </c>
      <c r="BU328" s="27">
        <v>0</v>
      </c>
      <c r="BV328" s="27">
        <f>(BU328/12*5*$D328*$G328*$H328*$K328*BV$11)+(BU328/12*4*$E328*$G328*$I328*$K328)+(BU328/12*3*$F328*$G328*$I328*$K328)</f>
        <v>0</v>
      </c>
      <c r="BW328" s="27">
        <v>0</v>
      </c>
      <c r="BX328" s="27">
        <f>(BW328/12*5*$D328*$G328*$H328*$L328*BX$11)+(BW328/12*4*$E328*$G328*$I328*$L328)+(BW328/12*3*$F328*$G328*$I328*$L328)</f>
        <v>0</v>
      </c>
      <c r="BY328" s="27"/>
      <c r="BZ328" s="27">
        <f>(BY328/12*5*$D328*$G328*$H328*$L328*BZ$11)+(BY328/12*4*$E328*$G328*$I328*$L328)+(BY328/12*3*$F328*$G328*$I328*$L328)</f>
        <v>0</v>
      </c>
      <c r="CA328" s="27">
        <v>0</v>
      </c>
      <c r="CB328" s="27">
        <f>(CA328/12*5*$D328*$G328*$H328*$K328*CB$11)+(CA328/12*4*$E328*$G328*$I328*$K328)+(CA328/12*3*$F328*$G328*$I328*$K328)</f>
        <v>0</v>
      </c>
      <c r="CC328" s="27"/>
      <c r="CD328" s="27">
        <f>(CC328/12*5*$D328*$G328*$H328*$L328*CD$11)+(CC328/12*4*$E328*$G328*$I328*$L328)+(CC328/12*3*$F328*$G328*$I328*$L328)</f>
        <v>0</v>
      </c>
      <c r="CE328" s="27">
        <v>0</v>
      </c>
      <c r="CF328" s="27">
        <f>(CE328/12*5*$D328*$G328*$H328*$K328*CF$11)+(CE328/12*4*$E328*$G328*$I328*$K328)+(CE328/12*3*$F328*$G328*$I328*$K328)</f>
        <v>0</v>
      </c>
      <c r="CG328" s="27"/>
      <c r="CH328" s="27">
        <f>(CG328/12*5*$D328*$G328*$H328*$K328*CH$11)+(CG328/12*4*$E328*$G328*$I328*$K328)+(CG328/12*3*$F328*$G328*$I328*$K328)</f>
        <v>0</v>
      </c>
      <c r="CI328" s="27"/>
      <c r="CJ328" s="27">
        <f>(CI328/12*5*$D328*$G328*$H328*$K328*CJ$11)+(CI328/12*4*$E328*$G328*$I328*$K328)+(CI328/12*3*$F328*$G328*$I328*$K328)</f>
        <v>0</v>
      </c>
      <c r="CK328" s="27">
        <v>20</v>
      </c>
      <c r="CL328" s="27">
        <f>(CK328/12*5*$D328*$G328*$H328*$K328*CL$11)+(CK328/12*4*$E328*$G328*$I328*$K328)+(CK328/12*3*$F328*$G328*$I328*$K328)</f>
        <v>1066239.8897499999</v>
      </c>
      <c r="CM328" s="27">
        <v>16</v>
      </c>
      <c r="CN328" s="27">
        <f>(CM328/12*5*$D328*$G328*$H328*$L328*CN$11)+(CM328/12*4*$E328*$G328*$I328*$L328)+(CM328/12*3*$F328*$G328*$I328*$L328)</f>
        <v>1023590.2941599998</v>
      </c>
      <c r="CO328" s="27">
        <v>6</v>
      </c>
      <c r="CP328" s="27">
        <f>(CO328/12*5*$D328*$G328*$H328*$L328*CP$11)+(CO328/12*4*$E328*$G328*$I328*$L328)+(CO328/12*3*$F328*$G328*$I328*$L328)</f>
        <v>404000.22142199992</v>
      </c>
      <c r="CQ328" s="32"/>
      <c r="CR328" s="27">
        <f>(CQ328/12*5*$D328*$G328*$H328*$K328*CR$11)+(CQ328/12*4*$E328*$G328*$I328*$K328)+(CQ328/12*3*$F328*$G328*$I328*$K328)</f>
        <v>0</v>
      </c>
      <c r="CS328" s="27">
        <v>3</v>
      </c>
      <c r="CT328" s="27">
        <f>(CS328/12*5*$D328*$G328*$H328*$L328*CT$11)+(CS328/12*4*$E328*$G328*$I328*$L328)+(CS328/12*3*$F328*$G328*$I328*$L328)</f>
        <v>201593.78286599996</v>
      </c>
      <c r="CU328" s="27"/>
      <c r="CV328" s="27">
        <f>(CU328/12*5*$D328*$G328*$H328*$L328*CV$11)+(CU328/12*4*$E328*$G328*$I328*$L328)+(CU328/12*3*$F328*$G328*$I328*$L328)</f>
        <v>0</v>
      </c>
      <c r="CW328" s="27">
        <v>7</v>
      </c>
      <c r="CX328" s="27">
        <f>(CW328/12*5*$D328*$G328*$H328*$L328*CX$11)+(CW328/12*4*$E328*$G328*$I328*$L328)+(CW328/12*3*$F328*$G328*$I328*$L328)</f>
        <v>471333.59165900003</v>
      </c>
      <c r="CY328" s="27">
        <v>4</v>
      </c>
      <c r="CZ328" s="27">
        <f>(CY328/12*5*$D328*$G328*$H328*$L328*CZ$11)+(CY328/12*4*$E328*$G328*$I328*$L328)+(CY328/12*3*$F328*$G328*$I328*$L328)</f>
        <v>268791.71048799995</v>
      </c>
      <c r="DA328" s="27">
        <v>2</v>
      </c>
      <c r="DB328" s="27">
        <f>(DA328/12*5*$D328*$G328*$H328*$L328*DB$11)+(DA328/12*4*$E328*$G328*$I328*$L328)+(DA328/12*3*$F328*$G328*$I328*$L328)</f>
        <v>134666.74047399996</v>
      </c>
      <c r="DC328" s="27">
        <v>0</v>
      </c>
      <c r="DD328" s="27">
        <f>(DC328/12*5*$D328*$G328*$H328*$K328*DD$11)+(DC328/12*4*$E328*$G328*$I328*$K328)+(DC328/12*3*$F328*$G328*$I328*$K328)</f>
        <v>0</v>
      </c>
      <c r="DE328" s="27">
        <v>11</v>
      </c>
      <c r="DF328" s="27">
        <f>(DE328/12*5*$D328*$G328*$H328*$K328*DF$11)+(DE328/12*4*$E328*$G328*$I328*$K328)+(DE328/12*3*$F328*$G328*$I328*$K328)</f>
        <v>615981.00320166652</v>
      </c>
      <c r="DG328" s="27">
        <v>1</v>
      </c>
      <c r="DH328" s="27">
        <f>(DG328/12*5*$D328*$G328*$H328*$L328*DH$11)+(DG328/12*4*$E328*$G328*$I328*$L328)+(DG328/12*3*$F328*$G328*$I328*$L328)</f>
        <v>73590.819049999991</v>
      </c>
      <c r="DI328" s="27"/>
      <c r="DJ328" s="27">
        <f>(DI328/12*5*$D328*$G328*$H328*$L328*DJ$11)+(DI328/12*4*$E328*$G328*$I328*$L328)+(DI328/12*3*$F328*$G328*$I328*$L328)</f>
        <v>0</v>
      </c>
      <c r="DK328" s="27"/>
      <c r="DL328" s="27">
        <f>(DK328/12*5*$D328*$G328*$H328*$M328*DL$11)+(DK328/12*4*$E328*$G328*$I328*$M328)+(DK328/12*3*$F328*$G328*$I328*$M328)</f>
        <v>0</v>
      </c>
      <c r="DM328" s="27"/>
      <c r="DN328" s="27">
        <f>(DM328/12*5*$D328*$G328*$H328*$N328*DN$11)+(DM328/12*4*$E328*$G328*$I328*$N328)+(DM328/12*3*$F328*$G328*$I328*$N328)</f>
        <v>0</v>
      </c>
      <c r="DO328" s="27"/>
      <c r="DP328" s="27">
        <f t="shared" si="2547"/>
        <v>0</v>
      </c>
      <c r="DQ328" s="27">
        <f t="shared" si="3040"/>
        <v>247</v>
      </c>
      <c r="DR328" s="27">
        <f t="shared" si="3040"/>
        <v>13919334.204640664</v>
      </c>
      <c r="DS328" s="38">
        <f t="shared" si="3041"/>
        <v>247</v>
      </c>
      <c r="DT328" s="67">
        <f t="shared" si="2548"/>
        <v>1</v>
      </c>
    </row>
    <row r="329" spans="1:124" ht="15.75" customHeight="1" x14ac:dyDescent="0.25">
      <c r="A329" s="77">
        <v>1</v>
      </c>
      <c r="B329" s="35">
        <v>283</v>
      </c>
      <c r="C329" s="23" t="s">
        <v>454</v>
      </c>
      <c r="D329" s="79">
        <f t="shared" si="2550"/>
        <v>19063</v>
      </c>
      <c r="E329" s="80">
        <v>18530</v>
      </c>
      <c r="F329" s="80">
        <v>18715</v>
      </c>
      <c r="G329" s="36">
        <v>3.54</v>
      </c>
      <c r="H329" s="25">
        <v>1</v>
      </c>
      <c r="I329" s="25">
        <v>1</v>
      </c>
      <c r="J329" s="26"/>
      <c r="K329" s="24">
        <v>1.4</v>
      </c>
      <c r="L329" s="24">
        <v>1.68</v>
      </c>
      <c r="M329" s="24">
        <v>2.23</v>
      </c>
      <c r="N329" s="24">
        <v>2.57</v>
      </c>
      <c r="O329" s="27">
        <v>0</v>
      </c>
      <c r="P329" s="27">
        <f t="shared" ref="P329:P331" si="3042">(O329/12*5*$D329*$G329*$H329*$K329)+(O329/12*4*$E329*$G329*$I329*$K329)+(O329/12*3*$F329*$G329*$I329*$K329)</f>
        <v>0</v>
      </c>
      <c r="Q329" s="27">
        <v>68</v>
      </c>
      <c r="R329" s="27">
        <f t="shared" ref="R329:R331" si="3043">(Q329/12*5*$D329*$G329*$H329*$K329)+(Q329/12*4*$E329*$G329*$I329*$K329)+(Q329/12*3*$F329*$G329*$I329*$K329)</f>
        <v>6335188.7199999997</v>
      </c>
      <c r="S329" s="27"/>
      <c r="T329" s="27">
        <f t="shared" ref="T329:T331" si="3044">(S329/12*5*$D329*$G329*$H329*$K329)+(S329/12*4*$E329*$G329*$I329*$K329)+(S329/12*3*$F329*$G329*$I329*$K329)</f>
        <v>0</v>
      </c>
      <c r="U329" s="27"/>
      <c r="V329" s="27">
        <f t="shared" ref="V329:V331" si="3045">(U329/12*5*$D329*$G329*$H329*$K329)+(U329/12*4*$E329*$G329*$I329*$K329)+(U329/12*3*$F329*$G329*$I329*$K329)</f>
        <v>0</v>
      </c>
      <c r="W329" s="27"/>
      <c r="X329" s="27">
        <f t="shared" ref="X329:X331" si="3046">(W329/12*5*$D329*$G329*$H329*$K329)+(W329/12*4*$E329*$G329*$I329*$K329)+(W329/12*3*$F329*$G329*$I329*$K329)</f>
        <v>0</v>
      </c>
      <c r="Y329" s="27">
        <v>0</v>
      </c>
      <c r="Z329" s="27">
        <f t="shared" ref="Z329:Z331" si="3047">(Y329/12*5*$D329*$G329*$H329*$K329)+(Y329/12*4*$E329*$G329*$I329*$K329)+(Y329/12*3*$F329*$G329*$I329*$K329)</f>
        <v>0</v>
      </c>
      <c r="AA329" s="27"/>
      <c r="AB329" s="27">
        <f t="shared" ref="AB329:AB331" si="3048">(AA329/12*5*$D329*$G329*$H329*$K329)+(AA329/12*4*$E329*$G329*$I329*$K329)+(AA329/12*3*$F329*$G329*$I329*$K329)</f>
        <v>0</v>
      </c>
      <c r="AC329" s="27"/>
      <c r="AD329" s="27">
        <f t="shared" ref="AD329:AD331" si="3049">(AC329/12*5*$D329*$G329*$H329*$K329)+(AC329/12*4*$E329*$G329*$I329*$K329)+(AC329/12*3*$F329*$G329*$I329*$K329)</f>
        <v>0</v>
      </c>
      <c r="AE329" s="27">
        <v>0</v>
      </c>
      <c r="AF329" s="27">
        <f t="shared" ref="AF329:AF331" si="3050">(AE329/12*5*$D329*$G329*$H329*$K329)+(AE329/12*4*$E329*$G329*$I329*$K329)+(AE329/12*3*$F329*$G329*$I329*$K329)</f>
        <v>0</v>
      </c>
      <c r="AG329" s="27">
        <v>0</v>
      </c>
      <c r="AH329" s="27">
        <f t="shared" ref="AH329:AH331" si="3051">(AG329/12*5*$D329*$G329*$H329*$K329)+(AG329/12*4*$E329*$G329*$I329*$K329)+(AG329/12*3*$F329*$G329*$I329*$K329)</f>
        <v>0</v>
      </c>
      <c r="AI329" s="27"/>
      <c r="AJ329" s="27">
        <f t="shared" ref="AJ329:AJ331" si="3052">(AI329/12*5*$D329*$G329*$H329*$K329)+(AI329/12*4*$E329*$G329*$I329*$K329)+(AI329/12*3*$F329*$G329*$I329*$K329)</f>
        <v>0</v>
      </c>
      <c r="AK329" s="27"/>
      <c r="AL329" s="27">
        <f t="shared" ref="AL329:AL331" si="3053">(AK329/12*5*$D329*$G329*$H329*$K329)+(AK329/12*4*$E329*$G329*$I329*$K329)+(AK329/12*3*$F329*$G329*$I329*$K329)</f>
        <v>0</v>
      </c>
      <c r="AM329" s="30">
        <v>0</v>
      </c>
      <c r="AN329" s="27">
        <f t="shared" ref="AN329:AN331" si="3054">(AM329/12*5*$D329*$G329*$H329*$K329)+(AM329/12*4*$E329*$G329*$I329*$K329)+(AM329/12*3*$F329*$G329*$I329*$K329)</f>
        <v>0</v>
      </c>
      <c r="AO329" s="31">
        <v>26</v>
      </c>
      <c r="AP329" s="27">
        <f t="shared" ref="AP329:AP331" si="3055">(AO329/12*5*$D329*$G329*$H329*$L329)+(AO329/12*4*$E329*$G329*$I329*$L329)+(AO329/12*3*$F329*$G329*$I329*$L329)</f>
        <v>2906733.648</v>
      </c>
      <c r="AQ329" s="27"/>
      <c r="AR329" s="27">
        <f t="shared" ref="AR329:AR331" si="3056">(AQ329/12*5*$D329*$G329*$H329*$L329)+(AQ329/12*4*$E329*$G329*$I329*$L329)+(AQ329/12*3*$F329*$G329*$I329*$L329)</f>
        <v>0</v>
      </c>
      <c r="AS329" s="27">
        <v>23</v>
      </c>
      <c r="AT329" s="27">
        <f t="shared" ref="AT329:AT331" si="3057">(AS329/12*5*$D329*$G329*$H329*$L329)+(AS329/12*4*$E329*$G329*$I329*$L329)+(AS329/12*3*$F329*$G329*$I329*$L329)</f>
        <v>2571341.304</v>
      </c>
      <c r="AU329" s="27"/>
      <c r="AV329" s="27">
        <f t="shared" ref="AV329:AV331" si="3058">(AU329/12*5*$D329*$G329*$H329*$L329)+(AU329/12*4*$E329*$G329*$I329*$L329)+(AU329/12*3*$F329*$G329*$I329*$L329)</f>
        <v>0</v>
      </c>
      <c r="AW329" s="27"/>
      <c r="AX329" s="27">
        <f t="shared" ref="AX329:AX331" si="3059">(AW329/12*5*$D329*$G329*$H329*$K329)+(AW329/12*4*$E329*$G329*$I329*$K329)+(AW329/12*3*$F329*$G329*$I329*$K329)</f>
        <v>0</v>
      </c>
      <c r="AY329" s="27"/>
      <c r="AZ329" s="27">
        <f t="shared" ref="AZ329:AZ331" si="3060">(AY329/12*5*$D329*$G329*$H329*$K329)+(AY329/12*4*$E329*$G329*$I329*$K329)+(AY329/12*3*$F329*$G329*$I329*$K329)</f>
        <v>0</v>
      </c>
      <c r="BA329" s="27"/>
      <c r="BB329" s="27">
        <f t="shared" ref="BB329:BB331" si="3061">(BA329/12*5*$D329*$G329*$H329*$L329)+(BA329/12*4*$E329*$G329*$I329*$L329)+(BA329/12*3*$F329*$G329*$I329*$L329)</f>
        <v>0</v>
      </c>
      <c r="BC329" s="27"/>
      <c r="BD329" s="27">
        <f t="shared" ref="BD329:BD331" si="3062">(BC329/12*5*$D329*$G329*$H329*$K329)+(BC329/12*4*$E329*$G329*$I329*$K329)+(BC329/12*3*$F329*$G329*$I329*$K329)</f>
        <v>0</v>
      </c>
      <c r="BE329" s="27"/>
      <c r="BF329" s="27">
        <f t="shared" ref="BF329:BF331" si="3063">(BE329/12*5*$D329*$G329*$H329*$K329)+(BE329/12*4*$E329*$G329*$I329*$K329)+(BE329/12*3*$F329*$G329*$I329*$K329)</f>
        <v>0</v>
      </c>
      <c r="BG329" s="27"/>
      <c r="BH329" s="27">
        <f t="shared" ref="BH329:BH331" si="3064">(BG329/12*5*$D329*$G329*$H329*$K329)+(BG329/12*4*$E329*$G329*$I329*$K329)+(BG329/12*3*$F329*$G329*$I329*$K329)</f>
        <v>0</v>
      </c>
      <c r="BI329" s="27"/>
      <c r="BJ329" s="27">
        <f t="shared" ref="BJ329:BJ331" si="3065">(BI329/12*5*$D329*$G329*$H329*$L329)+(BI329/12*4*$E329*$G329*$I329*$L329)+(BI329/12*3*$F329*$G329*$I329*$L329)</f>
        <v>0</v>
      </c>
      <c r="BK329" s="27">
        <v>3</v>
      </c>
      <c r="BL329" s="27">
        <f t="shared" ref="BL329:BL331" si="3066">(BK329/12*5*$D329*$G329*$H329*$K329)+(BK329/12*4*$E329*$G329*$I329*$K329)+(BK329/12*3*$F329*$G329*$I329*$K329)</f>
        <v>279493.61999999994</v>
      </c>
      <c r="BM329" s="27"/>
      <c r="BN329" s="27">
        <f t="shared" ref="BN329:BN331" si="3067">(BM329/12*5*$D329*$G329*$H329*$K329)+(BM329/12*4*$E329*$G329*$I329*$K329)+(BM329/12*3*$F329*$G329*$I329*$K329)</f>
        <v>0</v>
      </c>
      <c r="BO329" s="37"/>
      <c r="BP329" s="27">
        <f t="shared" ref="BP329:BP331" si="3068">(BO329/12*5*$D329*$G329*$H329*$L329)+(BO329/12*4*$E329*$G329*$I329*$L329)+(BO329/12*3*$F329*$G329*$I329*$L329)</f>
        <v>0</v>
      </c>
      <c r="BQ329" s="27"/>
      <c r="BR329" s="27">
        <f t="shared" ref="BR329:BR331" si="3069">(BQ329/12*5*$D329*$G329*$H329*$L329)+(BQ329/12*4*$E329*$G329*$I329*$L329)+(BQ329/12*3*$F329*$G329*$I329*$L329)</f>
        <v>0</v>
      </c>
      <c r="BS329" s="27"/>
      <c r="BT329" s="27">
        <f t="shared" ref="BT329:BT331" si="3070">(BS329/12*5*$D329*$G329*$H329*$K329)+(BS329/12*4*$E329*$G329*$I329*$K329)+(BS329/12*3*$F329*$G329*$I329*$K329)</f>
        <v>0</v>
      </c>
      <c r="BU329" s="27"/>
      <c r="BV329" s="27">
        <f t="shared" ref="BV329:BV331" si="3071">(BU329/12*5*$D329*$G329*$H329*$K329)+(BU329/12*4*$E329*$G329*$I329*$K329)+(BU329/12*3*$F329*$G329*$I329*$K329)</f>
        <v>0</v>
      </c>
      <c r="BW329" s="27"/>
      <c r="BX329" s="27">
        <f t="shared" ref="BX329:BX331" si="3072">(BW329/12*5*$D329*$G329*$H329*$L329)+(BW329/12*4*$E329*$G329*$I329*$L329)+(BW329/12*3*$F329*$G329*$I329*$L329)</f>
        <v>0</v>
      </c>
      <c r="BY329" s="27"/>
      <c r="BZ329" s="27">
        <f t="shared" ref="BZ329:BZ331" si="3073">(BY329/12*5*$D329*$G329*$H329*$L329)+(BY329/12*4*$E329*$G329*$I329*$L329)+(BY329/12*3*$F329*$G329*$I329*$L329)</f>
        <v>0</v>
      </c>
      <c r="CA329" s="27"/>
      <c r="CB329" s="27">
        <f t="shared" ref="CB329:CB331" si="3074">(CA329/12*5*$D329*$G329*$H329*$K329)+(CA329/12*4*$E329*$G329*$I329*$K329)+(CA329/12*3*$F329*$G329*$I329*$K329)</f>
        <v>0</v>
      </c>
      <c r="CC329" s="27"/>
      <c r="CD329" s="27">
        <f t="shared" ref="CD329:CD331" si="3075">(CC329/12*5*$D329*$G329*$H329*$L329)+(CC329/12*4*$E329*$G329*$I329*$L329)+(CC329/12*3*$F329*$G329*$I329*$L329)</f>
        <v>0</v>
      </c>
      <c r="CE329" s="27"/>
      <c r="CF329" s="27">
        <f t="shared" ref="CF329:CF331" si="3076">(CE329/12*5*$D329*$G329*$H329*$K329)+(CE329/12*4*$E329*$G329*$I329*$K329)+(CE329/12*3*$F329*$G329*$I329*$K329)</f>
        <v>0</v>
      </c>
      <c r="CG329" s="27"/>
      <c r="CH329" s="27">
        <f t="shared" ref="CH329:CH331" si="3077">(CG329/12*5*$D329*$G329*$H329*$K329)+(CG329/12*4*$E329*$G329*$I329*$K329)+(CG329/12*3*$F329*$G329*$I329*$K329)</f>
        <v>0</v>
      </c>
      <c r="CI329" s="27"/>
      <c r="CJ329" s="27">
        <f t="shared" ref="CJ329:CJ331" si="3078">(CI329/12*5*$D329*$G329*$H329*$K329)+(CI329/12*4*$E329*$G329*$I329*$K329)+(CI329/12*3*$F329*$G329*$I329*$K329)</f>
        <v>0</v>
      </c>
      <c r="CK329" s="27"/>
      <c r="CL329" s="27">
        <f t="shared" ref="CL329:CL331" si="3079">(CK329/12*5*$D329*$G329*$H329*$K329)+(CK329/12*4*$E329*$G329*$I329*$K329)+(CK329/12*3*$F329*$G329*$I329*$K329)</f>
        <v>0</v>
      </c>
      <c r="CM329" s="27">
        <v>9</v>
      </c>
      <c r="CN329" s="27">
        <f t="shared" ref="CN329:CN331" si="3080">(CM329/12*5*$D329*$G329*$H329*$L329)+(CM329/12*4*$E329*$G329*$I329*$L329)+(CM329/12*3*$F329*$G329*$I329*$L329)</f>
        <v>1006177.0320000001</v>
      </c>
      <c r="CO329" s="27">
        <v>3</v>
      </c>
      <c r="CP329" s="27">
        <f t="shared" ref="CP329:CP331" si="3081">(CO329/12*5*$D329*$G329*$H329*$L329)+(CO329/12*4*$E329*$G329*$I329*$L329)+(CO329/12*3*$F329*$G329*$I329*$L329)</f>
        <v>335392.34399999998</v>
      </c>
      <c r="CQ329" s="32"/>
      <c r="CR329" s="27">
        <f t="shared" ref="CR329:CR331" si="3082">(CQ329/12*5*$D329*$G329*$H329*$K329)+(CQ329/12*4*$E329*$G329*$I329*$K329)+(CQ329/12*3*$F329*$G329*$I329*$K329)</f>
        <v>0</v>
      </c>
      <c r="CS329" s="27"/>
      <c r="CT329" s="27">
        <f t="shared" ref="CT329:CT331" si="3083">(CS329/12*5*$D329*$G329*$H329*$L329)+(CS329/12*4*$E329*$G329*$I329*$L329)+(CS329/12*3*$F329*$G329*$I329*$L329)</f>
        <v>0</v>
      </c>
      <c r="CU329" s="27"/>
      <c r="CV329" s="27">
        <f t="shared" ref="CV329:CV331" si="3084">(CU329/12*5*$D329*$G329*$H329*$L329)+(CU329/12*4*$E329*$G329*$I329*$L329)+(CU329/12*3*$F329*$G329*$I329*$L329)</f>
        <v>0</v>
      </c>
      <c r="CW329" s="27"/>
      <c r="CX329" s="27">
        <f t="shared" ref="CX329:CX331" si="3085">(CW329/12*5*$D329*$G329*$H329*$L329)+(CW329/12*4*$E329*$G329*$I329*$L329)+(CW329/12*3*$F329*$G329*$I329*$L329)</f>
        <v>0</v>
      </c>
      <c r="CY329" s="27">
        <v>4</v>
      </c>
      <c r="CZ329" s="27">
        <f t="shared" ref="CZ329:CZ331" si="3086">(CY329/12*5*$D329*$G329*$H329*$L329)+(CY329/12*4*$E329*$G329*$I329*$L329)+(CY329/12*3*$F329*$G329*$I329*$L329)</f>
        <v>447189.79199999996</v>
      </c>
      <c r="DA329" s="27">
        <v>3</v>
      </c>
      <c r="DB329" s="27">
        <f t="shared" ref="DB329:DB331" si="3087">(DA329/12*5*$D329*$G329*$H329*$L329)+(DA329/12*4*$E329*$G329*$I329*$L329)+(DA329/12*3*$F329*$G329*$I329*$L329)</f>
        <v>335392.34399999998</v>
      </c>
      <c r="DC329" s="27">
        <v>3</v>
      </c>
      <c r="DD329" s="27">
        <f t="shared" ref="DD329:DD331" si="3088">(DC329/12*5*$D329*$G329*$H329*$K329)+(DC329/12*4*$E329*$G329*$I329*$K329)+(DC329/12*3*$F329*$G329*$I329*$K329)</f>
        <v>279493.61999999994</v>
      </c>
      <c r="DE329" s="27"/>
      <c r="DF329" s="27">
        <f t="shared" ref="DF329:DF331" si="3089">(DE329/12*5*$D329*$G329*$H329*$K329)+(DE329/12*4*$E329*$G329*$I329*$K329)+(DE329/12*3*$F329*$G329*$I329*$K329)</f>
        <v>0</v>
      </c>
      <c r="DG329" s="27"/>
      <c r="DH329" s="27">
        <f t="shared" ref="DH329:DH331" si="3090">(DG329/12*5*$D329*$G329*$H329*$L329)+(DG329/12*4*$E329*$G329*$I329*$L329)+(DG329/12*3*$F329*$G329*$I329*$L329)</f>
        <v>0</v>
      </c>
      <c r="DI329" s="27">
        <v>8</v>
      </c>
      <c r="DJ329" s="27">
        <f t="shared" ref="DJ329:DJ331" si="3091">(DI329/12*5*$D329*$G329*$H329*$L329)+(DI329/12*4*$E329*$G329*$I329*$L329)+(DI329/12*3*$F329*$G329*$I329*$L329)</f>
        <v>894379.58399999992</v>
      </c>
      <c r="DK329" s="27"/>
      <c r="DL329" s="27">
        <f t="shared" ref="DL329:DL331" si="3092">(DK329/12*5*$D329*$G329*$H329*$M329)+(DK329/12*4*$E329*$G329*$I329*$M329)+(DK329/12*3*$F329*$G329*$I329*$M329)</f>
        <v>0</v>
      </c>
      <c r="DM329" s="27"/>
      <c r="DN329" s="27">
        <f t="shared" ref="DN329:DN331" si="3093">(DM329/12*5*$D329*$G329*$H329*$N329)+(DM329/12*4*$E329*$G329*$I329*$N329)+(DM329/12*3*$F329*$G329*$I329*$N329)</f>
        <v>0</v>
      </c>
      <c r="DO329" s="27"/>
      <c r="DP329" s="27">
        <f t="shared" ref="DP329:DP331" si="3094">(DO329*$D329*$G329*$H329*$L329)</f>
        <v>0</v>
      </c>
      <c r="DQ329" s="27">
        <f t="shared" si="3040"/>
        <v>150</v>
      </c>
      <c r="DR329" s="27">
        <f t="shared" si="3040"/>
        <v>15390782.007999999</v>
      </c>
      <c r="DS329" s="38">
        <f t="shared" si="3041"/>
        <v>150</v>
      </c>
      <c r="DT329" s="67">
        <f t="shared" si="2548"/>
        <v>1</v>
      </c>
    </row>
    <row r="330" spans="1:124" ht="15.75" customHeight="1" x14ac:dyDescent="0.25">
      <c r="A330" s="77">
        <v>1</v>
      </c>
      <c r="B330" s="35">
        <v>284</v>
      </c>
      <c r="C330" s="23" t="s">
        <v>455</v>
      </c>
      <c r="D330" s="79">
        <f t="shared" si="2550"/>
        <v>19063</v>
      </c>
      <c r="E330" s="80">
        <v>18530</v>
      </c>
      <c r="F330" s="80">
        <v>18715</v>
      </c>
      <c r="G330" s="36">
        <v>5.21</v>
      </c>
      <c r="H330" s="25">
        <v>1</v>
      </c>
      <c r="I330" s="25">
        <v>1</v>
      </c>
      <c r="J330" s="26"/>
      <c r="K330" s="24">
        <v>1.4</v>
      </c>
      <c r="L330" s="24">
        <v>1.68</v>
      </c>
      <c r="M330" s="24">
        <v>2.23</v>
      </c>
      <c r="N330" s="24">
        <v>2.57</v>
      </c>
      <c r="O330" s="27">
        <v>0</v>
      </c>
      <c r="P330" s="27">
        <f t="shared" si="3042"/>
        <v>0</v>
      </c>
      <c r="Q330" s="27">
        <v>75</v>
      </c>
      <c r="R330" s="27">
        <f t="shared" si="3043"/>
        <v>10283628.25</v>
      </c>
      <c r="S330" s="27"/>
      <c r="T330" s="27">
        <f t="shared" si="3044"/>
        <v>0</v>
      </c>
      <c r="U330" s="27"/>
      <c r="V330" s="27">
        <f t="shared" si="3045"/>
        <v>0</v>
      </c>
      <c r="W330" s="27"/>
      <c r="X330" s="27">
        <f t="shared" si="3046"/>
        <v>0</v>
      </c>
      <c r="Y330" s="27">
        <v>0</v>
      </c>
      <c r="Z330" s="27">
        <f t="shared" si="3047"/>
        <v>0</v>
      </c>
      <c r="AA330" s="27"/>
      <c r="AB330" s="27">
        <f t="shared" si="3048"/>
        <v>0</v>
      </c>
      <c r="AC330" s="27"/>
      <c r="AD330" s="27">
        <f t="shared" si="3049"/>
        <v>0</v>
      </c>
      <c r="AE330" s="27">
        <v>0</v>
      </c>
      <c r="AF330" s="27">
        <f t="shared" si="3050"/>
        <v>0</v>
      </c>
      <c r="AG330" s="27">
        <v>0</v>
      </c>
      <c r="AH330" s="27">
        <f t="shared" si="3051"/>
        <v>0</v>
      </c>
      <c r="AI330" s="27"/>
      <c r="AJ330" s="27">
        <f t="shared" si="3052"/>
        <v>0</v>
      </c>
      <c r="AK330" s="27"/>
      <c r="AL330" s="27">
        <f t="shared" si="3053"/>
        <v>0</v>
      </c>
      <c r="AM330" s="30">
        <v>0</v>
      </c>
      <c r="AN330" s="27">
        <f t="shared" si="3054"/>
        <v>0</v>
      </c>
      <c r="AO330" s="31">
        <v>10</v>
      </c>
      <c r="AP330" s="27">
        <f t="shared" si="3055"/>
        <v>1645380.52</v>
      </c>
      <c r="AQ330" s="27"/>
      <c r="AR330" s="27">
        <f t="shared" si="3056"/>
        <v>0</v>
      </c>
      <c r="AS330" s="27">
        <v>2</v>
      </c>
      <c r="AT330" s="27">
        <f t="shared" si="3057"/>
        <v>329076.10399999999</v>
      </c>
      <c r="AU330" s="27"/>
      <c r="AV330" s="27">
        <f t="shared" si="3058"/>
        <v>0</v>
      </c>
      <c r="AW330" s="27"/>
      <c r="AX330" s="27">
        <f t="shared" si="3059"/>
        <v>0</v>
      </c>
      <c r="AY330" s="27"/>
      <c r="AZ330" s="27">
        <f t="shared" si="3060"/>
        <v>0</v>
      </c>
      <c r="BA330" s="27">
        <v>2</v>
      </c>
      <c r="BB330" s="27">
        <f t="shared" si="3061"/>
        <v>329076.10399999999</v>
      </c>
      <c r="BC330" s="27"/>
      <c r="BD330" s="27">
        <f t="shared" si="3062"/>
        <v>0</v>
      </c>
      <c r="BE330" s="27"/>
      <c r="BF330" s="27">
        <f t="shared" si="3063"/>
        <v>0</v>
      </c>
      <c r="BG330" s="27"/>
      <c r="BH330" s="27">
        <f t="shared" si="3064"/>
        <v>0</v>
      </c>
      <c r="BI330" s="27"/>
      <c r="BJ330" s="27">
        <f t="shared" si="3065"/>
        <v>0</v>
      </c>
      <c r="BK330" s="27">
        <v>0</v>
      </c>
      <c r="BL330" s="27">
        <f t="shared" si="3066"/>
        <v>0</v>
      </c>
      <c r="BM330" s="27"/>
      <c r="BN330" s="27">
        <f t="shared" si="3067"/>
        <v>0</v>
      </c>
      <c r="BO330" s="37">
        <v>4</v>
      </c>
      <c r="BP330" s="27">
        <f t="shared" si="3068"/>
        <v>658152.20799999998</v>
      </c>
      <c r="BQ330" s="27"/>
      <c r="BR330" s="27">
        <f t="shared" si="3069"/>
        <v>0</v>
      </c>
      <c r="BS330" s="27"/>
      <c r="BT330" s="27">
        <f t="shared" si="3070"/>
        <v>0</v>
      </c>
      <c r="BU330" s="27"/>
      <c r="BV330" s="27">
        <f t="shared" si="3071"/>
        <v>0</v>
      </c>
      <c r="BW330" s="27"/>
      <c r="BX330" s="27">
        <f t="shared" si="3072"/>
        <v>0</v>
      </c>
      <c r="BY330" s="27"/>
      <c r="BZ330" s="27">
        <f t="shared" si="3073"/>
        <v>0</v>
      </c>
      <c r="CA330" s="27"/>
      <c r="CB330" s="27">
        <f t="shared" si="3074"/>
        <v>0</v>
      </c>
      <c r="CC330" s="27"/>
      <c r="CD330" s="27">
        <f t="shared" si="3075"/>
        <v>0</v>
      </c>
      <c r="CE330" s="27"/>
      <c r="CF330" s="27">
        <f t="shared" si="3076"/>
        <v>0</v>
      </c>
      <c r="CG330" s="27"/>
      <c r="CH330" s="27">
        <f t="shared" si="3077"/>
        <v>0</v>
      </c>
      <c r="CI330" s="27"/>
      <c r="CJ330" s="27">
        <f t="shared" si="3078"/>
        <v>0</v>
      </c>
      <c r="CK330" s="27">
        <v>7</v>
      </c>
      <c r="CL330" s="27">
        <f t="shared" si="3079"/>
        <v>959805.30333333323</v>
      </c>
      <c r="CM330" s="27">
        <v>4</v>
      </c>
      <c r="CN330" s="27">
        <f t="shared" si="3080"/>
        <v>658152.20799999998</v>
      </c>
      <c r="CO330" s="27">
        <v>3</v>
      </c>
      <c r="CP330" s="27">
        <f t="shared" si="3081"/>
        <v>493614.15600000002</v>
      </c>
      <c r="CQ330" s="32"/>
      <c r="CR330" s="27">
        <f t="shared" si="3082"/>
        <v>0</v>
      </c>
      <c r="CS330" s="27">
        <v>3</v>
      </c>
      <c r="CT330" s="27">
        <f t="shared" si="3083"/>
        <v>493614.15600000002</v>
      </c>
      <c r="CU330" s="27"/>
      <c r="CV330" s="27">
        <f t="shared" si="3084"/>
        <v>0</v>
      </c>
      <c r="CW330" s="27">
        <v>1</v>
      </c>
      <c r="CX330" s="27">
        <f t="shared" si="3085"/>
        <v>164538.052</v>
      </c>
      <c r="CY330" s="27"/>
      <c r="CZ330" s="27">
        <f t="shared" si="3086"/>
        <v>0</v>
      </c>
      <c r="DA330" s="27">
        <v>2</v>
      </c>
      <c r="DB330" s="27">
        <f t="shared" si="3087"/>
        <v>329076.10399999999</v>
      </c>
      <c r="DC330" s="27">
        <v>3</v>
      </c>
      <c r="DD330" s="27">
        <f t="shared" si="3088"/>
        <v>411345.13</v>
      </c>
      <c r="DE330" s="27">
        <v>2</v>
      </c>
      <c r="DF330" s="27">
        <f t="shared" si="3089"/>
        <v>274230.08666666661</v>
      </c>
      <c r="DG330" s="27"/>
      <c r="DH330" s="27">
        <f t="shared" si="3090"/>
        <v>0</v>
      </c>
      <c r="DI330" s="27"/>
      <c r="DJ330" s="27">
        <f t="shared" si="3091"/>
        <v>0</v>
      </c>
      <c r="DK330" s="27"/>
      <c r="DL330" s="27">
        <f t="shared" si="3092"/>
        <v>0</v>
      </c>
      <c r="DM330" s="27"/>
      <c r="DN330" s="27">
        <f t="shared" si="3093"/>
        <v>0</v>
      </c>
      <c r="DO330" s="27"/>
      <c r="DP330" s="27">
        <f t="shared" si="3094"/>
        <v>0</v>
      </c>
      <c r="DQ330" s="27">
        <f t="shared" si="3040"/>
        <v>118</v>
      </c>
      <c r="DR330" s="27">
        <f t="shared" si="3040"/>
        <v>17029688.381999999</v>
      </c>
      <c r="DS330" s="38">
        <f t="shared" si="3041"/>
        <v>118</v>
      </c>
      <c r="DT330" s="67">
        <f t="shared" si="2548"/>
        <v>1</v>
      </c>
    </row>
    <row r="331" spans="1:124" ht="15.75" customHeight="1" x14ac:dyDescent="0.25">
      <c r="A331" s="77">
        <v>1</v>
      </c>
      <c r="B331" s="35">
        <v>285</v>
      </c>
      <c r="C331" s="23" t="s">
        <v>456</v>
      </c>
      <c r="D331" s="79">
        <f t="shared" si="2550"/>
        <v>19063</v>
      </c>
      <c r="E331" s="80">
        <v>18530</v>
      </c>
      <c r="F331" s="80">
        <v>18715</v>
      </c>
      <c r="G331" s="36">
        <v>11.12</v>
      </c>
      <c r="H331" s="25">
        <v>1</v>
      </c>
      <c r="I331" s="25">
        <v>1</v>
      </c>
      <c r="J331" s="26"/>
      <c r="K331" s="24">
        <v>1.4</v>
      </c>
      <c r="L331" s="24">
        <v>1.68</v>
      </c>
      <c r="M331" s="24">
        <v>2.23</v>
      </c>
      <c r="N331" s="24">
        <v>2.57</v>
      </c>
      <c r="O331" s="27"/>
      <c r="P331" s="27">
        <f t="shared" si="3042"/>
        <v>0</v>
      </c>
      <c r="Q331" s="27">
        <v>19</v>
      </c>
      <c r="R331" s="27">
        <f t="shared" si="3043"/>
        <v>5560396.6133333314</v>
      </c>
      <c r="S331" s="27"/>
      <c r="T331" s="27">
        <f t="shared" si="3044"/>
        <v>0</v>
      </c>
      <c r="U331" s="27"/>
      <c r="V331" s="27">
        <f t="shared" si="3045"/>
        <v>0</v>
      </c>
      <c r="W331" s="27"/>
      <c r="X331" s="27">
        <f t="shared" si="3046"/>
        <v>0</v>
      </c>
      <c r="Y331" s="27">
        <v>0</v>
      </c>
      <c r="Z331" s="27">
        <f t="shared" si="3047"/>
        <v>0</v>
      </c>
      <c r="AA331" s="27"/>
      <c r="AB331" s="27">
        <f t="shared" si="3048"/>
        <v>0</v>
      </c>
      <c r="AC331" s="27"/>
      <c r="AD331" s="27">
        <f t="shared" si="3049"/>
        <v>0</v>
      </c>
      <c r="AE331" s="27">
        <v>0</v>
      </c>
      <c r="AF331" s="27">
        <f t="shared" si="3050"/>
        <v>0</v>
      </c>
      <c r="AG331" s="27">
        <v>0</v>
      </c>
      <c r="AH331" s="27">
        <f t="shared" si="3051"/>
        <v>0</v>
      </c>
      <c r="AI331" s="27"/>
      <c r="AJ331" s="27">
        <f t="shared" si="3052"/>
        <v>0</v>
      </c>
      <c r="AK331" s="27"/>
      <c r="AL331" s="27">
        <f t="shared" si="3053"/>
        <v>0</v>
      </c>
      <c r="AM331" s="30">
        <v>0</v>
      </c>
      <c r="AN331" s="27">
        <f t="shared" si="3054"/>
        <v>0</v>
      </c>
      <c r="AO331" s="31">
        <v>3</v>
      </c>
      <c r="AP331" s="27">
        <f t="shared" si="3055"/>
        <v>1053548.8319999999</v>
      </c>
      <c r="AQ331" s="27"/>
      <c r="AR331" s="27">
        <f t="shared" si="3056"/>
        <v>0</v>
      </c>
      <c r="AS331" s="27">
        <v>3</v>
      </c>
      <c r="AT331" s="27">
        <f t="shared" si="3057"/>
        <v>1053548.8319999999</v>
      </c>
      <c r="AU331" s="27"/>
      <c r="AV331" s="27">
        <f t="shared" si="3058"/>
        <v>0</v>
      </c>
      <c r="AW331" s="27"/>
      <c r="AX331" s="27">
        <f t="shared" si="3059"/>
        <v>0</v>
      </c>
      <c r="AY331" s="27"/>
      <c r="AZ331" s="27">
        <f t="shared" si="3060"/>
        <v>0</v>
      </c>
      <c r="BA331" s="27"/>
      <c r="BB331" s="27">
        <f t="shared" si="3061"/>
        <v>0</v>
      </c>
      <c r="BC331" s="27"/>
      <c r="BD331" s="27">
        <f t="shared" si="3062"/>
        <v>0</v>
      </c>
      <c r="BE331" s="27"/>
      <c r="BF331" s="27">
        <f t="shared" si="3063"/>
        <v>0</v>
      </c>
      <c r="BG331" s="27"/>
      <c r="BH331" s="27">
        <f t="shared" si="3064"/>
        <v>0</v>
      </c>
      <c r="BI331" s="27"/>
      <c r="BJ331" s="27">
        <f t="shared" si="3065"/>
        <v>0</v>
      </c>
      <c r="BK331" s="27">
        <v>2</v>
      </c>
      <c r="BL331" s="27">
        <f t="shared" si="3066"/>
        <v>585304.9066666665</v>
      </c>
      <c r="BM331" s="27"/>
      <c r="BN331" s="27">
        <f t="shared" si="3067"/>
        <v>0</v>
      </c>
      <c r="BO331" s="37"/>
      <c r="BP331" s="27">
        <f t="shared" si="3068"/>
        <v>0</v>
      </c>
      <c r="BQ331" s="27"/>
      <c r="BR331" s="27">
        <f t="shared" si="3069"/>
        <v>0</v>
      </c>
      <c r="BS331" s="27"/>
      <c r="BT331" s="27">
        <f t="shared" si="3070"/>
        <v>0</v>
      </c>
      <c r="BU331" s="27"/>
      <c r="BV331" s="27">
        <f t="shared" si="3071"/>
        <v>0</v>
      </c>
      <c r="BW331" s="27"/>
      <c r="BX331" s="27">
        <f t="shared" si="3072"/>
        <v>0</v>
      </c>
      <c r="BY331" s="27"/>
      <c r="BZ331" s="27">
        <f t="shared" si="3073"/>
        <v>0</v>
      </c>
      <c r="CA331" s="27"/>
      <c r="CB331" s="27">
        <f t="shared" si="3074"/>
        <v>0</v>
      </c>
      <c r="CC331" s="27"/>
      <c r="CD331" s="27">
        <f t="shared" si="3075"/>
        <v>0</v>
      </c>
      <c r="CE331" s="27"/>
      <c r="CF331" s="27">
        <f t="shared" si="3076"/>
        <v>0</v>
      </c>
      <c r="CG331" s="27"/>
      <c r="CH331" s="27">
        <f t="shared" si="3077"/>
        <v>0</v>
      </c>
      <c r="CI331" s="27"/>
      <c r="CJ331" s="27">
        <f t="shared" si="3078"/>
        <v>0</v>
      </c>
      <c r="CK331" s="27"/>
      <c r="CL331" s="27">
        <f t="shared" si="3079"/>
        <v>0</v>
      </c>
      <c r="CM331" s="27"/>
      <c r="CN331" s="27">
        <f t="shared" si="3080"/>
        <v>0</v>
      </c>
      <c r="CO331" s="27"/>
      <c r="CP331" s="27">
        <f t="shared" si="3081"/>
        <v>0</v>
      </c>
      <c r="CQ331" s="32"/>
      <c r="CR331" s="27">
        <f t="shared" si="3082"/>
        <v>0</v>
      </c>
      <c r="CS331" s="27"/>
      <c r="CT331" s="27">
        <f t="shared" si="3083"/>
        <v>0</v>
      </c>
      <c r="CU331" s="27"/>
      <c r="CV331" s="27">
        <f t="shared" si="3084"/>
        <v>0</v>
      </c>
      <c r="CW331" s="27"/>
      <c r="CX331" s="27">
        <f t="shared" si="3085"/>
        <v>0</v>
      </c>
      <c r="CY331" s="27">
        <v>3</v>
      </c>
      <c r="CZ331" s="27">
        <f t="shared" si="3086"/>
        <v>1053548.8319999999</v>
      </c>
      <c r="DA331" s="27"/>
      <c r="DB331" s="27">
        <f t="shared" si="3087"/>
        <v>0</v>
      </c>
      <c r="DC331" s="27"/>
      <c r="DD331" s="27">
        <f t="shared" si="3088"/>
        <v>0</v>
      </c>
      <c r="DE331" s="27">
        <v>3</v>
      </c>
      <c r="DF331" s="27">
        <f t="shared" si="3089"/>
        <v>877957.35999999975</v>
      </c>
      <c r="DG331" s="27">
        <v>1</v>
      </c>
      <c r="DH331" s="27">
        <f t="shared" si="3090"/>
        <v>351182.9439999999</v>
      </c>
      <c r="DI331" s="27"/>
      <c r="DJ331" s="27">
        <f t="shared" si="3091"/>
        <v>0</v>
      </c>
      <c r="DK331" s="27"/>
      <c r="DL331" s="27">
        <f t="shared" si="3092"/>
        <v>0</v>
      </c>
      <c r="DM331" s="27"/>
      <c r="DN331" s="27">
        <f t="shared" si="3093"/>
        <v>0</v>
      </c>
      <c r="DO331" s="27"/>
      <c r="DP331" s="27">
        <f t="shared" si="3094"/>
        <v>0</v>
      </c>
      <c r="DQ331" s="27">
        <f t="shared" si="3040"/>
        <v>34</v>
      </c>
      <c r="DR331" s="27">
        <f t="shared" si="3040"/>
        <v>10535488.319999998</v>
      </c>
      <c r="DS331" s="38">
        <f t="shared" si="3041"/>
        <v>34</v>
      </c>
      <c r="DT331" s="67">
        <f t="shared" si="2548"/>
        <v>1</v>
      </c>
    </row>
    <row r="332" spans="1:124" ht="18" customHeight="1" x14ac:dyDescent="0.25">
      <c r="A332" s="77">
        <v>34</v>
      </c>
      <c r="B332" s="55"/>
      <c r="C332" s="53" t="s">
        <v>457</v>
      </c>
      <c r="D332" s="79">
        <f t="shared" si="2550"/>
        <v>19063</v>
      </c>
      <c r="E332" s="80">
        <v>18530</v>
      </c>
      <c r="F332" s="80">
        <v>18715</v>
      </c>
      <c r="G332" s="56">
        <v>1.18</v>
      </c>
      <c r="H332" s="25">
        <v>1</v>
      </c>
      <c r="I332" s="25">
        <v>1</v>
      </c>
      <c r="J332" s="26"/>
      <c r="K332" s="24">
        <v>1.4</v>
      </c>
      <c r="L332" s="24">
        <v>1.68</v>
      </c>
      <c r="M332" s="24">
        <v>2.23</v>
      </c>
      <c r="N332" s="24">
        <v>2.57</v>
      </c>
      <c r="O332" s="34">
        <f t="shared" ref="O332:BZ332" si="3095">SUM(O333:O337)</f>
        <v>344</v>
      </c>
      <c r="P332" s="34">
        <f t="shared" si="3095"/>
        <v>8704320.0295333322</v>
      </c>
      <c r="Q332" s="34">
        <f t="shared" si="3095"/>
        <v>0</v>
      </c>
      <c r="R332" s="34">
        <f t="shared" si="3095"/>
        <v>0</v>
      </c>
      <c r="S332" s="34">
        <v>0</v>
      </c>
      <c r="T332" s="34">
        <f t="shared" ref="T332" si="3096">SUM(T333:T337)</f>
        <v>0</v>
      </c>
      <c r="U332" s="34">
        <f t="shared" si="3095"/>
        <v>0</v>
      </c>
      <c r="V332" s="34">
        <f t="shared" si="3095"/>
        <v>0</v>
      </c>
      <c r="W332" s="34">
        <f t="shared" si="3095"/>
        <v>0</v>
      </c>
      <c r="X332" s="34">
        <f t="shared" si="3095"/>
        <v>0</v>
      </c>
      <c r="Y332" s="34">
        <f t="shared" si="3095"/>
        <v>0</v>
      </c>
      <c r="Z332" s="34">
        <f t="shared" si="3095"/>
        <v>0</v>
      </c>
      <c r="AA332" s="34">
        <f t="shared" si="3095"/>
        <v>0</v>
      </c>
      <c r="AB332" s="34">
        <f t="shared" si="3095"/>
        <v>0</v>
      </c>
      <c r="AC332" s="34">
        <f t="shared" si="3095"/>
        <v>0</v>
      </c>
      <c r="AD332" s="34">
        <f t="shared" si="3095"/>
        <v>0</v>
      </c>
      <c r="AE332" s="34">
        <f t="shared" si="3095"/>
        <v>0</v>
      </c>
      <c r="AF332" s="34">
        <f t="shared" si="3095"/>
        <v>0</v>
      </c>
      <c r="AG332" s="34">
        <f t="shared" si="3095"/>
        <v>0</v>
      </c>
      <c r="AH332" s="34">
        <f t="shared" si="3095"/>
        <v>0</v>
      </c>
      <c r="AI332" s="34">
        <f t="shared" si="3095"/>
        <v>0</v>
      </c>
      <c r="AJ332" s="34">
        <f t="shared" si="3095"/>
        <v>0</v>
      </c>
      <c r="AK332" s="34">
        <f t="shared" si="3095"/>
        <v>0</v>
      </c>
      <c r="AL332" s="34">
        <f t="shared" si="3095"/>
        <v>0</v>
      </c>
      <c r="AM332" s="34">
        <f t="shared" si="3095"/>
        <v>316</v>
      </c>
      <c r="AN332" s="34">
        <f t="shared" si="3095"/>
        <v>9002422.4379833341</v>
      </c>
      <c r="AO332" s="34">
        <f t="shared" si="3095"/>
        <v>0</v>
      </c>
      <c r="AP332" s="34">
        <f t="shared" si="3095"/>
        <v>0</v>
      </c>
      <c r="AQ332" s="34">
        <f t="shared" si="3095"/>
        <v>0</v>
      </c>
      <c r="AR332" s="34">
        <f t="shared" si="3095"/>
        <v>0</v>
      </c>
      <c r="AS332" s="34">
        <f t="shared" si="3095"/>
        <v>263</v>
      </c>
      <c r="AT332" s="34">
        <f t="shared" si="3095"/>
        <v>8519565.4251680002</v>
      </c>
      <c r="AU332" s="34">
        <f t="shared" si="3095"/>
        <v>0</v>
      </c>
      <c r="AV332" s="34">
        <f t="shared" si="3095"/>
        <v>0</v>
      </c>
      <c r="AW332" s="34">
        <f t="shared" si="3095"/>
        <v>0</v>
      </c>
      <c r="AX332" s="34">
        <f t="shared" si="3095"/>
        <v>0</v>
      </c>
      <c r="AY332" s="34">
        <f t="shared" si="3095"/>
        <v>0</v>
      </c>
      <c r="AZ332" s="34">
        <f t="shared" si="3095"/>
        <v>0</v>
      </c>
      <c r="BA332" s="34">
        <f t="shared" si="3095"/>
        <v>0</v>
      </c>
      <c r="BB332" s="34">
        <f t="shared" si="3095"/>
        <v>0</v>
      </c>
      <c r="BC332" s="34">
        <f t="shared" si="3095"/>
        <v>0</v>
      </c>
      <c r="BD332" s="34">
        <f t="shared" si="3095"/>
        <v>0</v>
      </c>
      <c r="BE332" s="34">
        <f t="shared" si="3095"/>
        <v>0</v>
      </c>
      <c r="BF332" s="34">
        <f t="shared" si="3095"/>
        <v>0</v>
      </c>
      <c r="BG332" s="34">
        <f t="shared" si="3095"/>
        <v>0</v>
      </c>
      <c r="BH332" s="34">
        <f t="shared" si="3095"/>
        <v>0</v>
      </c>
      <c r="BI332" s="34">
        <f t="shared" si="3095"/>
        <v>0</v>
      </c>
      <c r="BJ332" s="34">
        <f t="shared" si="3095"/>
        <v>0</v>
      </c>
      <c r="BK332" s="34">
        <f t="shared" si="3095"/>
        <v>0</v>
      </c>
      <c r="BL332" s="34">
        <f t="shared" si="3095"/>
        <v>0</v>
      </c>
      <c r="BM332" s="34">
        <f t="shared" si="3095"/>
        <v>0</v>
      </c>
      <c r="BN332" s="34">
        <f t="shared" si="3095"/>
        <v>0</v>
      </c>
      <c r="BO332" s="34">
        <f t="shared" si="3095"/>
        <v>0</v>
      </c>
      <c r="BP332" s="34">
        <f t="shared" si="3095"/>
        <v>0</v>
      </c>
      <c r="BQ332" s="34">
        <f t="shared" si="3095"/>
        <v>0</v>
      </c>
      <c r="BR332" s="34">
        <f t="shared" si="3095"/>
        <v>0</v>
      </c>
      <c r="BS332" s="34">
        <f t="shared" si="3095"/>
        <v>0</v>
      </c>
      <c r="BT332" s="34">
        <f t="shared" si="3095"/>
        <v>0</v>
      </c>
      <c r="BU332" s="34">
        <f t="shared" si="3095"/>
        <v>0</v>
      </c>
      <c r="BV332" s="34">
        <f t="shared" si="3095"/>
        <v>0</v>
      </c>
      <c r="BW332" s="34">
        <f t="shared" si="3095"/>
        <v>0</v>
      </c>
      <c r="BX332" s="34">
        <f t="shared" si="3095"/>
        <v>0</v>
      </c>
      <c r="BY332" s="34">
        <f t="shared" si="3095"/>
        <v>0</v>
      </c>
      <c r="BZ332" s="34">
        <f t="shared" si="3095"/>
        <v>0</v>
      </c>
      <c r="CA332" s="34">
        <f t="shared" ref="CA332:DS332" si="3097">SUM(CA333:CA337)</f>
        <v>0</v>
      </c>
      <c r="CB332" s="34">
        <f t="shared" si="3097"/>
        <v>0</v>
      </c>
      <c r="CC332" s="34">
        <f t="shared" si="3097"/>
        <v>0</v>
      </c>
      <c r="CD332" s="34">
        <f t="shared" si="3097"/>
        <v>0</v>
      </c>
      <c r="CE332" s="34">
        <f t="shared" si="3097"/>
        <v>0</v>
      </c>
      <c r="CF332" s="34">
        <f t="shared" si="3097"/>
        <v>0</v>
      </c>
      <c r="CG332" s="34">
        <f t="shared" si="3097"/>
        <v>0</v>
      </c>
      <c r="CH332" s="34">
        <f t="shared" si="3097"/>
        <v>0</v>
      </c>
      <c r="CI332" s="34">
        <f t="shared" si="3097"/>
        <v>0</v>
      </c>
      <c r="CJ332" s="34">
        <f t="shared" si="3097"/>
        <v>0</v>
      </c>
      <c r="CK332" s="34">
        <f t="shared" si="3097"/>
        <v>13</v>
      </c>
      <c r="CL332" s="34">
        <f t="shared" si="3097"/>
        <v>302972.92631666659</v>
      </c>
      <c r="CM332" s="34">
        <f t="shared" si="3097"/>
        <v>0</v>
      </c>
      <c r="CN332" s="34">
        <f t="shared" si="3097"/>
        <v>0</v>
      </c>
      <c r="CO332" s="34">
        <f t="shared" si="3097"/>
        <v>30</v>
      </c>
      <c r="CP332" s="34">
        <f t="shared" si="3097"/>
        <v>983002.36292999994</v>
      </c>
      <c r="CQ332" s="47">
        <f t="shared" si="3097"/>
        <v>0</v>
      </c>
      <c r="CR332" s="34">
        <f t="shared" si="3097"/>
        <v>0</v>
      </c>
      <c r="CS332" s="34">
        <f t="shared" si="3097"/>
        <v>0</v>
      </c>
      <c r="CT332" s="34">
        <f t="shared" si="3097"/>
        <v>0</v>
      </c>
      <c r="CU332" s="34">
        <f t="shared" si="3097"/>
        <v>7</v>
      </c>
      <c r="CV332" s="34">
        <f t="shared" si="3097"/>
        <v>194866.40940200002</v>
      </c>
      <c r="CW332" s="34">
        <f t="shared" si="3097"/>
        <v>0</v>
      </c>
      <c r="CX332" s="34">
        <f t="shared" si="3097"/>
        <v>0</v>
      </c>
      <c r="CY332" s="34">
        <f t="shared" si="3097"/>
        <v>26</v>
      </c>
      <c r="CZ332" s="34">
        <f t="shared" si="3097"/>
        <v>832667.19608799997</v>
      </c>
      <c r="DA332" s="34">
        <f t="shared" si="3097"/>
        <v>2</v>
      </c>
      <c r="DB332" s="34">
        <f t="shared" si="3097"/>
        <v>91568.548637999978</v>
      </c>
      <c r="DC332" s="34">
        <f t="shared" si="3097"/>
        <v>0</v>
      </c>
      <c r="DD332" s="34">
        <f t="shared" si="3097"/>
        <v>0</v>
      </c>
      <c r="DE332" s="34">
        <f t="shared" si="3097"/>
        <v>2</v>
      </c>
      <c r="DF332" s="34">
        <f t="shared" si="3097"/>
        <v>54512.273643333327</v>
      </c>
      <c r="DG332" s="34">
        <f t="shared" si="3097"/>
        <v>0</v>
      </c>
      <c r="DH332" s="34">
        <f t="shared" si="3097"/>
        <v>0</v>
      </c>
      <c r="DI332" s="34">
        <f t="shared" si="3097"/>
        <v>0</v>
      </c>
      <c r="DJ332" s="34">
        <f t="shared" si="3097"/>
        <v>0</v>
      </c>
      <c r="DK332" s="34">
        <f t="shared" si="3097"/>
        <v>1</v>
      </c>
      <c r="DL332" s="34">
        <f t="shared" si="3097"/>
        <v>47135.508606249998</v>
      </c>
      <c r="DM332" s="34">
        <f t="shared" si="3097"/>
        <v>21</v>
      </c>
      <c r="DN332" s="34">
        <f t="shared" si="3097"/>
        <v>1069927.14737125</v>
      </c>
      <c r="DO332" s="34">
        <f t="shared" si="3097"/>
        <v>0</v>
      </c>
      <c r="DP332" s="34">
        <f t="shared" si="3097"/>
        <v>0</v>
      </c>
      <c r="DQ332" s="34">
        <f t="shared" si="3097"/>
        <v>1025</v>
      </c>
      <c r="DR332" s="34">
        <f t="shared" si="3097"/>
        <v>29802960.265680172</v>
      </c>
      <c r="DS332" s="34">
        <f t="shared" si="3097"/>
        <v>1025</v>
      </c>
      <c r="DT332" s="54">
        <f t="shared" ref="DT332" si="3098">SUM(DS332/DQ332)</f>
        <v>1</v>
      </c>
    </row>
    <row r="333" spans="1:124" ht="45" customHeight="1" x14ac:dyDescent="0.25">
      <c r="A333" s="77"/>
      <c r="B333" s="35">
        <v>286</v>
      </c>
      <c r="C333" s="48" t="s">
        <v>458</v>
      </c>
      <c r="D333" s="79">
        <f t="shared" si="2550"/>
        <v>19063</v>
      </c>
      <c r="E333" s="80">
        <v>18530</v>
      </c>
      <c r="F333" s="80">
        <v>18715</v>
      </c>
      <c r="G333" s="36">
        <v>0.89</v>
      </c>
      <c r="H333" s="25">
        <v>1</v>
      </c>
      <c r="I333" s="25">
        <v>1</v>
      </c>
      <c r="J333" s="26"/>
      <c r="K333" s="24">
        <v>1.4</v>
      </c>
      <c r="L333" s="24">
        <v>1.68</v>
      </c>
      <c r="M333" s="24">
        <v>2.23</v>
      </c>
      <c r="N333" s="24">
        <v>2.57</v>
      </c>
      <c r="O333" s="27">
        <v>175</v>
      </c>
      <c r="P333" s="27">
        <f t="shared" ref="P333:P337" si="3099">(O333/12*5*$D333*$G333*$H333*$K333*P$11)+(O333/12*4*$E333*$G333*$I333*$K333*P$12)+(O333/12*3*$F333*$G333*$I333*$K333*P$12)</f>
        <v>4352998.4735416668</v>
      </c>
      <c r="Q333" s="27">
        <v>0</v>
      </c>
      <c r="R333" s="27">
        <f t="shared" ref="R333:R337" si="3100">(Q333/12*5*$D333*$G333*$H333*$K333*R$11)+(Q333/12*4*$E333*$G333*$I333*$K333*R$12)+(Q333/12*3*$F333*$G333*$I333*$K333*R$12)</f>
        <v>0</v>
      </c>
      <c r="S333" s="27">
        <v>0</v>
      </c>
      <c r="T333" s="27">
        <f t="shared" ref="T333:T337" si="3101">(S333/12*5*$D333*$G333*$H333*$K333*T$11)+(S333/12*4*$E333*$G333*$I333*$K333*T$12)+(S333/12*3*$F333*$G333*$I333*$K333*T$12)</f>
        <v>0</v>
      </c>
      <c r="U333" s="27"/>
      <c r="V333" s="27">
        <f t="shared" ref="V333:V337" si="3102">(U333/12*5*$D333*$G333*$H333*$K333*V$11)+(U333/12*4*$E333*$G333*$I333*$K333*V$12)+(U333/12*3*$F333*$G333*$I333*$K333*V$12)</f>
        <v>0</v>
      </c>
      <c r="W333" s="27">
        <v>0</v>
      </c>
      <c r="X333" s="27">
        <f t="shared" ref="X333:X337" si="3103">(W333/12*5*$D333*$G333*$H333*$K333*X$11)+(W333/12*4*$E333*$G333*$I333*$K333*X$12)+(W333/12*3*$F333*$G333*$I333*$K333*X$12)</f>
        <v>0</v>
      </c>
      <c r="Y333" s="27">
        <v>0</v>
      </c>
      <c r="Z333" s="27">
        <f t="shared" ref="Z333:Z337" si="3104">(Y333/12*5*$D333*$G333*$H333*$K333*Z$11)+(Y333/12*4*$E333*$G333*$I333*$K333*Z$12)+(Y333/12*3*$F333*$G333*$I333*$K333*Z$12)</f>
        <v>0</v>
      </c>
      <c r="AA333" s="27">
        <v>0</v>
      </c>
      <c r="AB333" s="27">
        <f t="shared" ref="AB333:AB337" si="3105">(AA333/12*5*$D333*$G333*$H333*$K333*AB$11)+(AA333/12*4*$E333*$G333*$I333*$K333*AB$12)+(AA333/12*3*$F333*$G333*$I333*$K333*AB$12)</f>
        <v>0</v>
      </c>
      <c r="AC333" s="27">
        <v>0</v>
      </c>
      <c r="AD333" s="27">
        <f t="shared" ref="AD333:AD337" si="3106">(AC333/12*5*$D333*$G333*$H333*$K333*AD$11)+(AC333/12*4*$E333*$G333*$I333*$K333*AD$12)+(AC333/12*3*$F333*$G333*$I333*$K333*AD$12)</f>
        <v>0</v>
      </c>
      <c r="AE333" s="27">
        <v>0</v>
      </c>
      <c r="AF333" s="27">
        <f t="shared" ref="AF333:AF337" si="3107">(AE333/12*5*$D333*$G333*$H333*$K333*AF$11)+(AE333/12*4*$E333*$G333*$I333*$K333*AF$12)+(AE333/12*3*$F333*$G333*$I333*$K333*AF$12)</f>
        <v>0</v>
      </c>
      <c r="AG333" s="27">
        <v>0</v>
      </c>
      <c r="AH333" s="27">
        <f t="shared" ref="AH333:AH337" si="3108">(AG333/12*5*$D333*$G333*$H333*$K333*AH$11)+(AG333/12*4*$E333*$G333*$I333*$K333*AH$12)+(AG333/12*3*$F333*$G333*$I333*$K333*AH$12)</f>
        <v>0</v>
      </c>
      <c r="AI333" s="27"/>
      <c r="AJ333" s="27">
        <f t="shared" ref="AJ333:AJ337" si="3109">(AI333/12*5*$D333*$G333*$H333*$K333*AJ$11)+(AI333/12*4*$E333*$G333*$I333*$K333*AJ$12)+(AI333/12*3*$F333*$G333*$I333*$K333*AJ$12)</f>
        <v>0</v>
      </c>
      <c r="AK333" s="27"/>
      <c r="AL333" s="27">
        <f t="shared" ref="AL333:AL337" si="3110">(AK333/12*5*$D333*$G333*$H333*$K333*AL$11)+(AK333/12*4*$E333*$G333*$I333*$K333*AL$12)+(AK333/12*3*$F333*$G333*$I333*$K333*AL$12)</f>
        <v>0</v>
      </c>
      <c r="AM333" s="50">
        <v>211</v>
      </c>
      <c r="AN333" s="27">
        <f t="shared" ref="AN333:AN337" si="3111">(AM333/12*5*$D333*$G333*$H333*$K333*AN$11)+(AM333/12*4*$E333*$G333*$I333*$K333*AN$12)+(AM333/12*3*$F333*$G333*$I333*$K333*AN$12)</f>
        <v>5217148.8385041673</v>
      </c>
      <c r="AO333" s="31">
        <v>0</v>
      </c>
      <c r="AP333" s="27">
        <f t="shared" ref="AP333:AP337" si="3112">(AO333/12*5*$D333*$G333*$H333*$L333*AP$11)+(AO333/12*4*$E333*$G333*$I333*$L333*AP$12)+(AO333/12*3*$F333*$G333*$I333*$L333*AP$12)</f>
        <v>0</v>
      </c>
      <c r="AQ333" s="27">
        <v>0</v>
      </c>
      <c r="AR333" s="27">
        <f t="shared" ref="AR333:AR337" si="3113">(AQ333/12*5*$D333*$G333*$H333*$L333*AR$11)+(AQ333/12*4*$E333*$G333*$I333*$L333*AR$12)+(AQ333/12*3*$F333*$G333*$I333*$L333*AR$12)</f>
        <v>0</v>
      </c>
      <c r="AS333" s="27">
        <v>186</v>
      </c>
      <c r="AT333" s="27">
        <f t="shared" ref="AT333:AT337" si="3114">(AS333/12*5*$D333*$G333*$H333*$L333*AT$11)+(AS333/12*4*$E333*$G333*$I333*$L333*AT$12)+(AS333/12*3*$F333*$G333*$I333*$L333*AT$13)</f>
        <v>5347826.7119760001</v>
      </c>
      <c r="AU333" s="27">
        <v>0</v>
      </c>
      <c r="AV333" s="27">
        <f t="shared" ref="AV333:AV337" si="3115">(AU333/12*5*$D333*$G333*$H333*$L333*AV$11)+(AU333/12*4*$E333*$G333*$I333*$L333*AV$12)+(AU333/12*3*$F333*$G333*$I333*$L333*AV$12)</f>
        <v>0</v>
      </c>
      <c r="AW333" s="27"/>
      <c r="AX333" s="27">
        <f t="shared" ref="AX333:AX337" si="3116">(AW333/12*5*$D333*$G333*$H333*$K333*AX$11)+(AW333/12*4*$E333*$G333*$I333*$K333*AX$12)+(AW333/12*3*$F333*$G333*$I333*$K333*AX$12)</f>
        <v>0</v>
      </c>
      <c r="AY333" s="27"/>
      <c r="AZ333" s="27">
        <f t="shared" ref="AZ333:AZ337" si="3117">(AY333/12*5*$D333*$G333*$H333*$K333*AZ$11)+(AY333/12*4*$E333*$G333*$I333*$K333*AZ$12)+(AY333/12*3*$F333*$G333*$I333*$K333*AZ$12)</f>
        <v>0</v>
      </c>
      <c r="BA333" s="27">
        <v>0</v>
      </c>
      <c r="BB333" s="27">
        <f t="shared" ref="BB333:BB337" si="3118">(BA333/12*5*$D333*$G333*$H333*$L333*BB$11)+(BA333/12*4*$E333*$G333*$I333*$L333*BB$12)+(BA333/12*3*$F333*$G333*$I333*$L333*BB$12)</f>
        <v>0</v>
      </c>
      <c r="BC333" s="27">
        <v>0</v>
      </c>
      <c r="BD333" s="27">
        <f t="shared" ref="BD333:BD337" si="3119">(BC333/12*5*$D333*$G333*$H333*$K333*BD$11)+(BC333/12*4*$E333*$G333*$I333*$K333*BD$12)+(BC333/12*3*$F333*$G333*$I333*$K333*BD$12)</f>
        <v>0</v>
      </c>
      <c r="BE333" s="27">
        <v>0</v>
      </c>
      <c r="BF333" s="27">
        <f t="shared" ref="BF333:BF337" si="3120">(BE333/12*5*$D333*$G333*$H333*$K333*BF$11)+(BE333/12*4*$E333*$G333*$I333*$K333*BF$12)+(BE333/12*3*$F333*$G333*$I333*$K333*BF$12)</f>
        <v>0</v>
      </c>
      <c r="BG333" s="27">
        <v>0</v>
      </c>
      <c r="BH333" s="27">
        <f t="shared" ref="BH333:BH337" si="3121">(BG333/12*5*$D333*$G333*$H333*$K333*BH$11)+(BG333/12*4*$E333*$G333*$I333*$K333*BH$12)+(BG333/12*3*$F333*$G333*$I333*$K333*BH$12)</f>
        <v>0</v>
      </c>
      <c r="BI333" s="27">
        <v>0</v>
      </c>
      <c r="BJ333" s="27">
        <f t="shared" ref="BJ333:BJ337" si="3122">(BI333/12*5*$D333*$G333*$H333*$L333*BJ$11)+(BI333/12*4*$E333*$G333*$I333*$L333*BJ$12)+(BI333/12*3*$F333*$G333*$I333*$L333*BJ$12)</f>
        <v>0</v>
      </c>
      <c r="BK333" s="27">
        <v>0</v>
      </c>
      <c r="BL333" s="27">
        <f t="shared" ref="BL333:BL337" si="3123">(BK333/12*5*$D333*$G333*$H333*$K333*BL$11)+(BK333/12*4*$E333*$G333*$I333*$K333*BL$12)+(BK333/12*3*$F333*$G333*$I333*$K333*BL$12)</f>
        <v>0</v>
      </c>
      <c r="BM333" s="27">
        <v>0</v>
      </c>
      <c r="BN333" s="27">
        <f t="shared" ref="BN333:BN337" si="3124">(BM333/12*5*$D333*$G333*$H333*$K333*BN$11)+(BM333/12*4*$E333*$G333*$I333*$K333*BN$12)+(BM333/12*3*$F333*$G333*$I333*$K333*BN$12)</f>
        <v>0</v>
      </c>
      <c r="BO333" s="37">
        <v>0</v>
      </c>
      <c r="BP333" s="27">
        <f t="shared" ref="BP333:BP337" si="3125">(BO333/12*5*$D333*$G333*$H333*$L333*BP$11)+(BO333/12*4*$E333*$G333*$I333*$L333*BP$12)+(BO333/12*3*$F333*$G333*$I333*$L333*BP$12)</f>
        <v>0</v>
      </c>
      <c r="BQ333" s="27"/>
      <c r="BR333" s="27">
        <f t="shared" ref="BR333:BR337" si="3126">(BQ333/12*5*$D333*$G333*$H333*$L333*BR$11)+(BQ333/12*4*$E333*$G333*$I333*$L333*BR$12)+(BQ333/12*3*$F333*$G333*$I333*$L333*BR$12)</f>
        <v>0</v>
      </c>
      <c r="BS333" s="27">
        <v>0</v>
      </c>
      <c r="BT333" s="27">
        <f t="shared" ref="BT333:BT337" si="3127">(BS333/12*5*$D333*$G333*$H333*$K333*BT$11)+(BS333/12*4*$E333*$G333*$I333*$K333*BT$12)+(BS333/12*3*$F333*$G333*$I333*$K333*BT$12)</f>
        <v>0</v>
      </c>
      <c r="BU333" s="27">
        <v>0</v>
      </c>
      <c r="BV333" s="27">
        <f t="shared" ref="BV333:BV337" si="3128">(BU333/12*5*$D333*$G333*$H333*$K333*BV$11)+(BU333/12*4*$E333*$G333*$I333*$K333*BV$12)+(BU333/12*3*$F333*$G333*$I333*$K333*BV$12)</f>
        <v>0</v>
      </c>
      <c r="BW333" s="27">
        <v>0</v>
      </c>
      <c r="BX333" s="27">
        <f t="shared" ref="BX333:BX337" si="3129">(BW333/12*5*$D333*$G333*$H333*$L333*BX$11)+(BW333/12*4*$E333*$G333*$I333*$L333*BX$12)+(BW333/12*3*$F333*$G333*$I333*$L333*BX$12)</f>
        <v>0</v>
      </c>
      <c r="BY333" s="27"/>
      <c r="BZ333" s="27">
        <f t="shared" ref="BZ333:BZ337" si="3130">(BY333/12*5*$D333*$G333*$H333*$L333*BZ$11)+(BY333/12*4*$E333*$G333*$I333*$L333*BZ$12)+(BY333/12*3*$F333*$G333*$I333*$L333*BZ$12)</f>
        <v>0</v>
      </c>
      <c r="CA333" s="27">
        <v>0</v>
      </c>
      <c r="CB333" s="27">
        <f t="shared" ref="CB333:CB337" si="3131">(CA333/12*5*$D333*$G333*$H333*$K333*CB$11)+(CA333/12*4*$E333*$G333*$I333*$K333*CB$12)+(CA333/12*3*$F333*$G333*$I333*$K333*CB$12)</f>
        <v>0</v>
      </c>
      <c r="CC333" s="27"/>
      <c r="CD333" s="27">
        <f t="shared" ref="CD333:CD337" si="3132">(CC333/12*5*$D333*$G333*$H333*$L333*CD$11)+(CC333/12*4*$E333*$G333*$I333*$L333*CD$12)+(CC333/12*3*$F333*$G333*$I333*$L333*CD$12)</f>
        <v>0</v>
      </c>
      <c r="CE333" s="27">
        <v>0</v>
      </c>
      <c r="CF333" s="27">
        <f t="shared" ref="CF333:CF337" si="3133">(CE333/12*5*$D333*$G333*$H333*$K333*CF$11)+(CE333/12*4*$E333*$G333*$I333*$K333*CF$12)+(CE333/12*3*$F333*$G333*$I333*$K333*CF$12)</f>
        <v>0</v>
      </c>
      <c r="CG333" s="27"/>
      <c r="CH333" s="27">
        <f t="shared" ref="CH333:CH337" si="3134">(CG333/12*5*$D333*$G333*$H333*$K333*CH$11)+(CG333/12*4*$E333*$G333*$I333*$K333*CH$12)+(CG333/12*3*$F333*$G333*$I333*$K333*CH$12)</f>
        <v>0</v>
      </c>
      <c r="CI333" s="27"/>
      <c r="CJ333" s="27">
        <f t="shared" ref="CJ333:CJ337" si="3135">(CI333/12*5*$D333*$G333*$H333*$K333*CJ$11)+(CI333/12*4*$E333*$G333*$I333*$K333*CJ$12)+(CI333/12*3*$F333*$G333*$I333*$K333*CJ$12)</f>
        <v>0</v>
      </c>
      <c r="CK333" s="27">
        <v>13</v>
      </c>
      <c r="CL333" s="27">
        <f t="shared" ref="CL333:CL337" si="3136">(CK333/12*5*$D333*$G333*$H333*$K333*CL$11)+(CK333/12*4*$E333*$G333*$I333*$K333*CL$12)+(CK333/12*3*$F333*$G333*$I333*$K333*CL$12)</f>
        <v>302972.92631666659</v>
      </c>
      <c r="CM333" s="27"/>
      <c r="CN333" s="27">
        <f t="shared" ref="CN333:CN337" si="3137">(CM333/12*5*$D333*$G333*$H333*$L333*CN$11)+(CM333/12*4*$E333*$G333*$I333*$L333*CN$12)+(CM333/12*3*$F333*$G333*$I333*$L333*CN$12)</f>
        <v>0</v>
      </c>
      <c r="CO333" s="27">
        <v>30</v>
      </c>
      <c r="CP333" s="27">
        <f t="shared" ref="CP333:CP337" si="3138">(CO333/12*5*$D333*$G333*$H333*$L333*CP$11)+(CO333/12*4*$E333*$G333*$I333*$L333*CP$12)+(CO333/12*3*$F333*$G333*$I333*$L333*CP$12)</f>
        <v>983002.36292999994</v>
      </c>
      <c r="CQ333" s="32"/>
      <c r="CR333" s="27">
        <f t="shared" ref="CR333:CR337" si="3139">(CQ333/12*5*$D333*$G333*$H333*$K333*CR$11)+(CQ333/12*4*$E333*$G333*$I333*$K333*CR$12)+(CQ333/12*3*$F333*$G333*$I333*$K333*CR$12)</f>
        <v>0</v>
      </c>
      <c r="CS333" s="27"/>
      <c r="CT333" s="27">
        <f t="shared" ref="CT333:CT337" si="3140">(CS333/12*5*$D333*$G333*$H333*$L333*CT$11)+(CS333/12*4*$E333*$G333*$I333*$L333*CT$12)+(CS333/12*3*$F333*$G333*$I333*$L333*CT$12)</f>
        <v>0</v>
      </c>
      <c r="CU333" s="27">
        <v>7</v>
      </c>
      <c r="CV333" s="27">
        <f t="shared" ref="CV333:CV337" si="3141">(CU333/12*5*$D333*$G333*$H333*$L333*CV$11)+(CU333/12*4*$E333*$G333*$I333*$L333*CV$12)+(CU333/12*3*$F333*$G333*$I333*$L333*CV$12)</f>
        <v>194866.40940200002</v>
      </c>
      <c r="CW333" s="27"/>
      <c r="CX333" s="27">
        <f t="shared" ref="CX333:CX337" si="3142">(CW333/12*5*$D333*$G333*$H333*$L333*CX$11)+(CW333/12*4*$E333*$G333*$I333*$L333*CX$12)+(CW333/12*3*$F333*$G333*$I333*$L333*CX$12)</f>
        <v>0</v>
      </c>
      <c r="CY333" s="27">
        <v>26</v>
      </c>
      <c r="CZ333" s="27">
        <f t="shared" ref="CZ333:CZ337" si="3143">(CY333/12*5*$D333*$G333*$H333*$L333*CZ$11)+(CY333/12*4*$E333*$G333*$I333*$L333*CZ$12)+(CY333/12*3*$F333*$G333*$I333*$L333*CZ$12)</f>
        <v>832667.19608799997</v>
      </c>
      <c r="DA333" s="27"/>
      <c r="DB333" s="27">
        <f t="shared" ref="DB333:DB337" si="3144">(DA333/12*5*$D333*$G333*$H333*$L333*DB$11)+(DA333/12*4*$E333*$G333*$I333*$L333*DB$12)+(DA333/12*3*$F333*$G333*$I333*$L333*DB$12)</f>
        <v>0</v>
      </c>
      <c r="DC333" s="27"/>
      <c r="DD333" s="27">
        <f t="shared" ref="DD333:DD337" si="3145">(DC333/12*5*$D333*$G333*$H333*$K333*DD$11)+(DC333/12*4*$E333*$G333*$I333*$K333*DD$12)+(DC333/12*3*$F333*$G333*$I333*$K333*DD$12)</f>
        <v>0</v>
      </c>
      <c r="DE333" s="27">
        <v>2</v>
      </c>
      <c r="DF333" s="27">
        <f t="shared" ref="DF333:DF337" si="3146">(DE333/12*5*$D333*$G333*$H333*$K333*DF$11)+(DE333/12*4*$E333*$G333*$I333*$K333*DF$12)+(DE333/12*3*$F333*$G333*$I333*$K333*DF$12)</f>
        <v>54512.273643333327</v>
      </c>
      <c r="DG333" s="27"/>
      <c r="DH333" s="27">
        <f t="shared" ref="DH333:DH337" si="3147">(DG333/12*5*$D333*$G333*$H333*$L333*DH$11)+(DG333/12*4*$E333*$G333*$I333*$L333*DH$12)+(DG333/12*3*$F333*$G333*$I333*$L333*DH$12)</f>
        <v>0</v>
      </c>
      <c r="DI333" s="27"/>
      <c r="DJ333" s="27">
        <f t="shared" ref="DJ333:DJ337" si="3148">(DI333/12*5*$D333*$G333*$H333*$L333*DJ$11)+(DI333/12*4*$E333*$G333*$I333*$L333*DJ$12)+(DI333/12*3*$F333*$G333*$I333*$L333*DJ$12)</f>
        <v>0</v>
      </c>
      <c r="DK333" s="27">
        <v>1</v>
      </c>
      <c r="DL333" s="27">
        <f t="shared" ref="DL333:DL337" si="3149">(DK333/12*5*$D333*$G333*$H333*$M333*DL$11)+(DK333/12*4*$E333*$G333*$I333*$M333*DL$12)+(DK333/12*3*$F333*$G333*$I333*$M333*DL$12)</f>
        <v>47135.508606249998</v>
      </c>
      <c r="DM333" s="27">
        <v>21</v>
      </c>
      <c r="DN333" s="27">
        <f t="shared" ref="DN333:DN347" si="3150">(DM333/12*5*$D333*$G333*$H333*$N333*DN$11)+(DM333/12*4*$E333*$G333*$I333*$N333*DN$12)+(DM333/12*3*$F333*$G333*$I333*$N333*DN$12)</f>
        <v>1069927.14737125</v>
      </c>
      <c r="DO333" s="27"/>
      <c r="DP333" s="27">
        <f t="shared" si="2547"/>
        <v>0</v>
      </c>
      <c r="DQ333" s="27">
        <f t="shared" ref="DQ333:DR337" si="3151">SUM(O333,Q333,S333,U333,W333,Y333,AA333,AC333,AE333,AG333,AI333,AK333,AM333,AO333,AQ333,AS333,AU333,AW333,AY333,BA333,BC333,BE333,BG333,BI333,BK333,BM333,BO333,BQ333,BS333,BU333,BW333,BY333,CA333,CC333,CE333,CG333,CI333,CK333,CM333,CO333,CQ333,CS333,CU333,CW333,CY333,DA333,DC333,DE333,DG333,DI333,DK333,DM333,DO333)</f>
        <v>672</v>
      </c>
      <c r="DR333" s="27">
        <f t="shared" si="3151"/>
        <v>18403057.848379336</v>
      </c>
      <c r="DS333" s="38">
        <f>ROUND(DQ333*I333,0)</f>
        <v>672</v>
      </c>
      <c r="DT333" s="67">
        <f t="shared" si="2548"/>
        <v>1</v>
      </c>
    </row>
    <row r="334" spans="1:124" ht="15.75" customHeight="1" x14ac:dyDescent="0.25">
      <c r="A334" s="77"/>
      <c r="B334" s="35">
        <v>287</v>
      </c>
      <c r="C334" s="23" t="s">
        <v>459</v>
      </c>
      <c r="D334" s="79">
        <f t="shared" si="2550"/>
        <v>19063</v>
      </c>
      <c r="E334" s="80">
        <v>18530</v>
      </c>
      <c r="F334" s="80">
        <v>18715</v>
      </c>
      <c r="G334" s="36">
        <v>0.74</v>
      </c>
      <c r="H334" s="25">
        <v>1</v>
      </c>
      <c r="I334" s="25">
        <v>1</v>
      </c>
      <c r="J334" s="26"/>
      <c r="K334" s="24">
        <v>1.4</v>
      </c>
      <c r="L334" s="24">
        <v>1.68</v>
      </c>
      <c r="M334" s="24">
        <v>2.23</v>
      </c>
      <c r="N334" s="24">
        <v>2.57</v>
      </c>
      <c r="O334" s="27">
        <v>118</v>
      </c>
      <c r="P334" s="27">
        <f t="shared" si="3099"/>
        <v>2440474.0077666668</v>
      </c>
      <c r="Q334" s="27">
        <v>0</v>
      </c>
      <c r="R334" s="27">
        <f t="shared" si="3100"/>
        <v>0</v>
      </c>
      <c r="S334" s="27">
        <v>0</v>
      </c>
      <c r="T334" s="27">
        <f t="shared" si="3101"/>
        <v>0</v>
      </c>
      <c r="U334" s="27"/>
      <c r="V334" s="27">
        <f t="shared" si="3102"/>
        <v>0</v>
      </c>
      <c r="W334" s="27">
        <v>0</v>
      </c>
      <c r="X334" s="27">
        <f t="shared" si="3103"/>
        <v>0</v>
      </c>
      <c r="Y334" s="27">
        <v>0</v>
      </c>
      <c r="Z334" s="27">
        <f t="shared" si="3104"/>
        <v>0</v>
      </c>
      <c r="AA334" s="27">
        <v>0</v>
      </c>
      <c r="AB334" s="27">
        <f t="shared" si="3105"/>
        <v>0</v>
      </c>
      <c r="AC334" s="27">
        <v>0</v>
      </c>
      <c r="AD334" s="27">
        <f t="shared" si="3106"/>
        <v>0</v>
      </c>
      <c r="AE334" s="27">
        <v>0</v>
      </c>
      <c r="AF334" s="27">
        <f t="shared" si="3107"/>
        <v>0</v>
      </c>
      <c r="AG334" s="27">
        <v>0</v>
      </c>
      <c r="AH334" s="27">
        <f t="shared" si="3108"/>
        <v>0</v>
      </c>
      <c r="AI334" s="27"/>
      <c r="AJ334" s="27">
        <f t="shared" si="3109"/>
        <v>0</v>
      </c>
      <c r="AK334" s="27"/>
      <c r="AL334" s="27">
        <f t="shared" si="3110"/>
        <v>0</v>
      </c>
      <c r="AM334" s="50">
        <v>20</v>
      </c>
      <c r="AN334" s="27">
        <f t="shared" si="3111"/>
        <v>411171.00383333332</v>
      </c>
      <c r="AO334" s="31">
        <v>0</v>
      </c>
      <c r="AP334" s="27">
        <f t="shared" si="3112"/>
        <v>0</v>
      </c>
      <c r="AQ334" s="27">
        <v>0</v>
      </c>
      <c r="AR334" s="27">
        <f t="shared" si="3113"/>
        <v>0</v>
      </c>
      <c r="AS334" s="27">
        <v>3</v>
      </c>
      <c r="AT334" s="27">
        <f t="shared" si="3114"/>
        <v>71717.864568000005</v>
      </c>
      <c r="AU334" s="27">
        <v>0</v>
      </c>
      <c r="AV334" s="27">
        <f t="shared" si="3115"/>
        <v>0</v>
      </c>
      <c r="AW334" s="27"/>
      <c r="AX334" s="27">
        <f t="shared" si="3116"/>
        <v>0</v>
      </c>
      <c r="AY334" s="27"/>
      <c r="AZ334" s="27">
        <f t="shared" si="3117"/>
        <v>0</v>
      </c>
      <c r="BA334" s="27">
        <v>0</v>
      </c>
      <c r="BB334" s="27">
        <f t="shared" si="3118"/>
        <v>0</v>
      </c>
      <c r="BC334" s="27">
        <v>0</v>
      </c>
      <c r="BD334" s="27">
        <f t="shared" si="3119"/>
        <v>0</v>
      </c>
      <c r="BE334" s="27">
        <v>0</v>
      </c>
      <c r="BF334" s="27">
        <f t="shared" si="3120"/>
        <v>0</v>
      </c>
      <c r="BG334" s="27">
        <v>0</v>
      </c>
      <c r="BH334" s="27">
        <f t="shared" si="3121"/>
        <v>0</v>
      </c>
      <c r="BI334" s="27">
        <v>0</v>
      </c>
      <c r="BJ334" s="27">
        <f t="shared" si="3122"/>
        <v>0</v>
      </c>
      <c r="BK334" s="27">
        <v>0</v>
      </c>
      <c r="BL334" s="27">
        <f t="shared" si="3123"/>
        <v>0</v>
      </c>
      <c r="BM334" s="27">
        <v>0</v>
      </c>
      <c r="BN334" s="27">
        <f t="shared" si="3124"/>
        <v>0</v>
      </c>
      <c r="BO334" s="37">
        <v>0</v>
      </c>
      <c r="BP334" s="27">
        <f t="shared" si="3125"/>
        <v>0</v>
      </c>
      <c r="BQ334" s="27">
        <v>0</v>
      </c>
      <c r="BR334" s="27">
        <f t="shared" si="3126"/>
        <v>0</v>
      </c>
      <c r="BS334" s="27">
        <v>0</v>
      </c>
      <c r="BT334" s="27">
        <f t="shared" si="3127"/>
        <v>0</v>
      </c>
      <c r="BU334" s="27">
        <v>0</v>
      </c>
      <c r="BV334" s="27">
        <f t="shared" si="3128"/>
        <v>0</v>
      </c>
      <c r="BW334" s="27">
        <v>0</v>
      </c>
      <c r="BX334" s="27">
        <f t="shared" si="3129"/>
        <v>0</v>
      </c>
      <c r="BY334" s="27"/>
      <c r="BZ334" s="27">
        <f t="shared" si="3130"/>
        <v>0</v>
      </c>
      <c r="CA334" s="27">
        <v>0</v>
      </c>
      <c r="CB334" s="27">
        <f t="shared" si="3131"/>
        <v>0</v>
      </c>
      <c r="CC334" s="27">
        <v>0</v>
      </c>
      <c r="CD334" s="27">
        <f t="shared" si="3132"/>
        <v>0</v>
      </c>
      <c r="CE334" s="27">
        <v>0</v>
      </c>
      <c r="CF334" s="27">
        <f t="shared" si="3133"/>
        <v>0</v>
      </c>
      <c r="CG334" s="27"/>
      <c r="CH334" s="27">
        <f t="shared" si="3134"/>
        <v>0</v>
      </c>
      <c r="CI334" s="27"/>
      <c r="CJ334" s="27">
        <f t="shared" si="3135"/>
        <v>0</v>
      </c>
      <c r="CK334" s="27"/>
      <c r="CL334" s="27">
        <f t="shared" si="3136"/>
        <v>0</v>
      </c>
      <c r="CM334" s="27"/>
      <c r="CN334" s="27">
        <f t="shared" si="3137"/>
        <v>0</v>
      </c>
      <c r="CO334" s="27"/>
      <c r="CP334" s="27">
        <f t="shared" si="3138"/>
        <v>0</v>
      </c>
      <c r="CQ334" s="32"/>
      <c r="CR334" s="27">
        <f t="shared" si="3139"/>
        <v>0</v>
      </c>
      <c r="CS334" s="27"/>
      <c r="CT334" s="27">
        <f t="shared" si="3140"/>
        <v>0</v>
      </c>
      <c r="CU334" s="27"/>
      <c r="CV334" s="27">
        <f t="shared" si="3141"/>
        <v>0</v>
      </c>
      <c r="CW334" s="27"/>
      <c r="CX334" s="27">
        <f t="shared" si="3142"/>
        <v>0</v>
      </c>
      <c r="CY334" s="27"/>
      <c r="CZ334" s="27">
        <f t="shared" si="3143"/>
        <v>0</v>
      </c>
      <c r="DA334" s="27"/>
      <c r="DB334" s="27">
        <f t="shared" si="3144"/>
        <v>0</v>
      </c>
      <c r="DC334" s="27"/>
      <c r="DD334" s="27">
        <f t="shared" si="3145"/>
        <v>0</v>
      </c>
      <c r="DE334" s="27"/>
      <c r="DF334" s="27">
        <f t="shared" si="3146"/>
        <v>0</v>
      </c>
      <c r="DG334" s="27"/>
      <c r="DH334" s="27">
        <f t="shared" si="3147"/>
        <v>0</v>
      </c>
      <c r="DI334" s="27"/>
      <c r="DJ334" s="27">
        <f t="shared" si="3148"/>
        <v>0</v>
      </c>
      <c r="DK334" s="27"/>
      <c r="DL334" s="27">
        <f t="shared" si="3149"/>
        <v>0</v>
      </c>
      <c r="DM334" s="27"/>
      <c r="DN334" s="27">
        <f t="shared" si="3150"/>
        <v>0</v>
      </c>
      <c r="DO334" s="27"/>
      <c r="DP334" s="27">
        <f t="shared" si="2547"/>
        <v>0</v>
      </c>
      <c r="DQ334" s="27">
        <f t="shared" si="3151"/>
        <v>141</v>
      </c>
      <c r="DR334" s="27">
        <f t="shared" si="3151"/>
        <v>2923362.8761680005</v>
      </c>
      <c r="DS334" s="38">
        <f>ROUND(DQ334*I334,0)</f>
        <v>141</v>
      </c>
      <c r="DT334" s="67">
        <f t="shared" si="2548"/>
        <v>1</v>
      </c>
    </row>
    <row r="335" spans="1:124" ht="15.75" customHeight="1" x14ac:dyDescent="0.25">
      <c r="A335" s="77"/>
      <c r="B335" s="35">
        <v>288</v>
      </c>
      <c r="C335" s="23" t="s">
        <v>460</v>
      </c>
      <c r="D335" s="79">
        <f t="shared" si="2550"/>
        <v>19063</v>
      </c>
      <c r="E335" s="80">
        <v>18530</v>
      </c>
      <c r="F335" s="80">
        <v>18715</v>
      </c>
      <c r="G335" s="36">
        <v>1.27</v>
      </c>
      <c r="H335" s="25">
        <v>1</v>
      </c>
      <c r="I335" s="25">
        <v>1</v>
      </c>
      <c r="J335" s="26"/>
      <c r="K335" s="24">
        <v>1.4</v>
      </c>
      <c r="L335" s="24">
        <v>1.68</v>
      </c>
      <c r="M335" s="24">
        <v>2.23</v>
      </c>
      <c r="N335" s="24">
        <v>2.57</v>
      </c>
      <c r="O335" s="27">
        <v>44</v>
      </c>
      <c r="P335" s="27">
        <f t="shared" si="3099"/>
        <v>1561769.2115666666</v>
      </c>
      <c r="Q335" s="27">
        <v>0</v>
      </c>
      <c r="R335" s="27">
        <f t="shared" si="3100"/>
        <v>0</v>
      </c>
      <c r="S335" s="27">
        <v>0</v>
      </c>
      <c r="T335" s="27">
        <f t="shared" si="3101"/>
        <v>0</v>
      </c>
      <c r="U335" s="27"/>
      <c r="V335" s="27">
        <f t="shared" si="3102"/>
        <v>0</v>
      </c>
      <c r="W335" s="27"/>
      <c r="X335" s="27">
        <f t="shared" si="3103"/>
        <v>0</v>
      </c>
      <c r="Y335" s="27">
        <v>0</v>
      </c>
      <c r="Z335" s="27">
        <f t="shared" si="3104"/>
        <v>0</v>
      </c>
      <c r="AA335" s="27">
        <v>0</v>
      </c>
      <c r="AB335" s="27">
        <f t="shared" si="3105"/>
        <v>0</v>
      </c>
      <c r="AC335" s="27">
        <v>0</v>
      </c>
      <c r="AD335" s="27">
        <f t="shared" si="3106"/>
        <v>0</v>
      </c>
      <c r="AE335" s="27">
        <v>0</v>
      </c>
      <c r="AF335" s="27">
        <f t="shared" si="3107"/>
        <v>0</v>
      </c>
      <c r="AG335" s="27">
        <v>0</v>
      </c>
      <c r="AH335" s="27">
        <f t="shared" si="3108"/>
        <v>0</v>
      </c>
      <c r="AI335" s="27"/>
      <c r="AJ335" s="27">
        <f t="shared" si="3109"/>
        <v>0</v>
      </c>
      <c r="AK335" s="27"/>
      <c r="AL335" s="27">
        <f t="shared" si="3110"/>
        <v>0</v>
      </c>
      <c r="AM335" s="50">
        <v>55</v>
      </c>
      <c r="AN335" s="27">
        <f t="shared" si="3111"/>
        <v>1940560.4471458332</v>
      </c>
      <c r="AO335" s="31">
        <v>0</v>
      </c>
      <c r="AP335" s="27">
        <f t="shared" si="3112"/>
        <v>0</v>
      </c>
      <c r="AQ335" s="27">
        <v>0</v>
      </c>
      <c r="AR335" s="27">
        <f t="shared" si="3113"/>
        <v>0</v>
      </c>
      <c r="AS335" s="27">
        <v>70</v>
      </c>
      <c r="AT335" s="27">
        <f t="shared" si="3114"/>
        <v>2871945.1171599999</v>
      </c>
      <c r="AU335" s="27"/>
      <c r="AV335" s="27">
        <f t="shared" si="3115"/>
        <v>0</v>
      </c>
      <c r="AW335" s="27"/>
      <c r="AX335" s="27">
        <f t="shared" si="3116"/>
        <v>0</v>
      </c>
      <c r="AY335" s="27"/>
      <c r="AZ335" s="27">
        <f t="shared" si="3117"/>
        <v>0</v>
      </c>
      <c r="BA335" s="27">
        <v>0</v>
      </c>
      <c r="BB335" s="27">
        <f t="shared" si="3118"/>
        <v>0</v>
      </c>
      <c r="BC335" s="27">
        <v>0</v>
      </c>
      <c r="BD335" s="27">
        <f t="shared" si="3119"/>
        <v>0</v>
      </c>
      <c r="BE335" s="27">
        <v>0</v>
      </c>
      <c r="BF335" s="27">
        <f t="shared" si="3120"/>
        <v>0</v>
      </c>
      <c r="BG335" s="27">
        <v>0</v>
      </c>
      <c r="BH335" s="27">
        <f t="shared" si="3121"/>
        <v>0</v>
      </c>
      <c r="BI335" s="27">
        <v>0</v>
      </c>
      <c r="BJ335" s="27">
        <f t="shared" si="3122"/>
        <v>0</v>
      </c>
      <c r="BK335" s="27">
        <v>0</v>
      </c>
      <c r="BL335" s="27">
        <f t="shared" si="3123"/>
        <v>0</v>
      </c>
      <c r="BM335" s="27">
        <v>0</v>
      </c>
      <c r="BN335" s="27">
        <f t="shared" si="3124"/>
        <v>0</v>
      </c>
      <c r="BO335" s="37">
        <v>0</v>
      </c>
      <c r="BP335" s="27">
        <f t="shared" si="3125"/>
        <v>0</v>
      </c>
      <c r="BQ335" s="27">
        <v>0</v>
      </c>
      <c r="BR335" s="27">
        <f t="shared" si="3126"/>
        <v>0</v>
      </c>
      <c r="BS335" s="27">
        <v>0</v>
      </c>
      <c r="BT335" s="27">
        <f t="shared" si="3127"/>
        <v>0</v>
      </c>
      <c r="BU335" s="27">
        <v>0</v>
      </c>
      <c r="BV335" s="27">
        <f t="shared" si="3128"/>
        <v>0</v>
      </c>
      <c r="BW335" s="27">
        <v>0</v>
      </c>
      <c r="BX335" s="27">
        <f t="shared" si="3129"/>
        <v>0</v>
      </c>
      <c r="BY335" s="27"/>
      <c r="BZ335" s="27">
        <f t="shared" si="3130"/>
        <v>0</v>
      </c>
      <c r="CA335" s="27">
        <v>0</v>
      </c>
      <c r="CB335" s="27">
        <f t="shared" si="3131"/>
        <v>0</v>
      </c>
      <c r="CC335" s="27">
        <v>0</v>
      </c>
      <c r="CD335" s="27">
        <f t="shared" si="3132"/>
        <v>0</v>
      </c>
      <c r="CE335" s="27">
        <v>0</v>
      </c>
      <c r="CF335" s="27">
        <f t="shared" si="3133"/>
        <v>0</v>
      </c>
      <c r="CG335" s="27"/>
      <c r="CH335" s="27">
        <f t="shared" si="3134"/>
        <v>0</v>
      </c>
      <c r="CI335" s="27"/>
      <c r="CJ335" s="27">
        <f t="shared" si="3135"/>
        <v>0</v>
      </c>
      <c r="CK335" s="27"/>
      <c r="CL335" s="27">
        <f t="shared" si="3136"/>
        <v>0</v>
      </c>
      <c r="CM335" s="27"/>
      <c r="CN335" s="27">
        <f t="shared" si="3137"/>
        <v>0</v>
      </c>
      <c r="CO335" s="27"/>
      <c r="CP335" s="27">
        <f t="shared" si="3138"/>
        <v>0</v>
      </c>
      <c r="CQ335" s="32"/>
      <c r="CR335" s="27">
        <f t="shared" si="3139"/>
        <v>0</v>
      </c>
      <c r="CS335" s="27"/>
      <c r="CT335" s="27">
        <f t="shared" si="3140"/>
        <v>0</v>
      </c>
      <c r="CU335" s="27"/>
      <c r="CV335" s="27">
        <f t="shared" si="3141"/>
        <v>0</v>
      </c>
      <c r="CW335" s="27"/>
      <c r="CX335" s="27">
        <f t="shared" si="3142"/>
        <v>0</v>
      </c>
      <c r="CY335" s="27"/>
      <c r="CZ335" s="27">
        <f t="shared" si="3143"/>
        <v>0</v>
      </c>
      <c r="DA335" s="27">
        <v>2</v>
      </c>
      <c r="DB335" s="27">
        <f t="shared" si="3144"/>
        <v>91568.548637999978</v>
      </c>
      <c r="DC335" s="27"/>
      <c r="DD335" s="27">
        <f t="shared" si="3145"/>
        <v>0</v>
      </c>
      <c r="DE335" s="27"/>
      <c r="DF335" s="27">
        <f t="shared" si="3146"/>
        <v>0</v>
      </c>
      <c r="DG335" s="27"/>
      <c r="DH335" s="27">
        <f t="shared" si="3147"/>
        <v>0</v>
      </c>
      <c r="DI335" s="27"/>
      <c r="DJ335" s="27">
        <f t="shared" si="3148"/>
        <v>0</v>
      </c>
      <c r="DK335" s="27"/>
      <c r="DL335" s="27">
        <f t="shared" si="3149"/>
        <v>0</v>
      </c>
      <c r="DM335" s="27"/>
      <c r="DN335" s="27">
        <f t="shared" si="3150"/>
        <v>0</v>
      </c>
      <c r="DO335" s="27"/>
      <c r="DP335" s="27">
        <f t="shared" si="2547"/>
        <v>0</v>
      </c>
      <c r="DQ335" s="27">
        <f t="shared" si="3151"/>
        <v>171</v>
      </c>
      <c r="DR335" s="27">
        <f t="shared" si="3151"/>
        <v>6465843.3245104998</v>
      </c>
      <c r="DS335" s="38">
        <f>ROUND(DQ335*I335,0)</f>
        <v>171</v>
      </c>
      <c r="DT335" s="67">
        <f t="shared" si="2548"/>
        <v>1</v>
      </c>
    </row>
    <row r="336" spans="1:124" ht="15.75" customHeight="1" x14ac:dyDescent="0.25">
      <c r="A336" s="77"/>
      <c r="B336" s="35">
        <v>289</v>
      </c>
      <c r="C336" s="23" t="s">
        <v>461</v>
      </c>
      <c r="D336" s="79">
        <f t="shared" si="2550"/>
        <v>19063</v>
      </c>
      <c r="E336" s="80">
        <v>18530</v>
      </c>
      <c r="F336" s="80">
        <v>18715</v>
      </c>
      <c r="G336" s="36">
        <v>1.63</v>
      </c>
      <c r="H336" s="25">
        <v>1</v>
      </c>
      <c r="I336" s="25">
        <v>1</v>
      </c>
      <c r="J336" s="26"/>
      <c r="K336" s="24">
        <v>1.4</v>
      </c>
      <c r="L336" s="24">
        <v>1.68</v>
      </c>
      <c r="M336" s="24">
        <v>2.23</v>
      </c>
      <c r="N336" s="24">
        <v>2.57</v>
      </c>
      <c r="O336" s="27">
        <v>3</v>
      </c>
      <c r="P336" s="27">
        <f t="shared" si="3099"/>
        <v>136668.780325</v>
      </c>
      <c r="Q336" s="27">
        <v>0</v>
      </c>
      <c r="R336" s="27">
        <f t="shared" si="3100"/>
        <v>0</v>
      </c>
      <c r="S336" s="27">
        <v>0</v>
      </c>
      <c r="T336" s="27">
        <f t="shared" si="3101"/>
        <v>0</v>
      </c>
      <c r="U336" s="27"/>
      <c r="V336" s="27">
        <f t="shared" si="3102"/>
        <v>0</v>
      </c>
      <c r="W336" s="27"/>
      <c r="X336" s="27">
        <f t="shared" si="3103"/>
        <v>0</v>
      </c>
      <c r="Y336" s="27">
        <v>0</v>
      </c>
      <c r="Z336" s="27">
        <f t="shared" si="3104"/>
        <v>0</v>
      </c>
      <c r="AA336" s="27">
        <v>0</v>
      </c>
      <c r="AB336" s="27">
        <f t="shared" si="3105"/>
        <v>0</v>
      </c>
      <c r="AC336" s="27">
        <v>0</v>
      </c>
      <c r="AD336" s="27">
        <f t="shared" si="3106"/>
        <v>0</v>
      </c>
      <c r="AE336" s="27">
        <v>0</v>
      </c>
      <c r="AF336" s="27">
        <f t="shared" si="3107"/>
        <v>0</v>
      </c>
      <c r="AG336" s="27">
        <v>0</v>
      </c>
      <c r="AH336" s="27">
        <f t="shared" si="3108"/>
        <v>0</v>
      </c>
      <c r="AI336" s="27">
        <v>0</v>
      </c>
      <c r="AJ336" s="27">
        <f t="shared" si="3109"/>
        <v>0</v>
      </c>
      <c r="AK336" s="27"/>
      <c r="AL336" s="27">
        <f t="shared" si="3110"/>
        <v>0</v>
      </c>
      <c r="AM336" s="50">
        <v>20</v>
      </c>
      <c r="AN336" s="27">
        <f t="shared" si="3111"/>
        <v>905687.48141666665</v>
      </c>
      <c r="AO336" s="31">
        <v>0</v>
      </c>
      <c r="AP336" s="27">
        <f t="shared" si="3112"/>
        <v>0</v>
      </c>
      <c r="AQ336" s="27">
        <v>0</v>
      </c>
      <c r="AR336" s="27">
        <f t="shared" si="3113"/>
        <v>0</v>
      </c>
      <c r="AS336" s="27">
        <v>2</v>
      </c>
      <c r="AT336" s="27">
        <f t="shared" si="3114"/>
        <v>105315.42274399998</v>
      </c>
      <c r="AU336" s="27"/>
      <c r="AV336" s="27">
        <f t="shared" si="3115"/>
        <v>0</v>
      </c>
      <c r="AW336" s="27"/>
      <c r="AX336" s="27">
        <f t="shared" si="3116"/>
        <v>0</v>
      </c>
      <c r="AY336" s="27"/>
      <c r="AZ336" s="27">
        <f t="shared" si="3117"/>
        <v>0</v>
      </c>
      <c r="BA336" s="27">
        <v>0</v>
      </c>
      <c r="BB336" s="27">
        <f t="shared" si="3118"/>
        <v>0</v>
      </c>
      <c r="BC336" s="27">
        <v>0</v>
      </c>
      <c r="BD336" s="27">
        <f t="shared" si="3119"/>
        <v>0</v>
      </c>
      <c r="BE336" s="27">
        <v>0</v>
      </c>
      <c r="BF336" s="27">
        <f t="shared" si="3120"/>
        <v>0</v>
      </c>
      <c r="BG336" s="27">
        <v>0</v>
      </c>
      <c r="BH336" s="27">
        <f t="shared" si="3121"/>
        <v>0</v>
      </c>
      <c r="BI336" s="27">
        <v>0</v>
      </c>
      <c r="BJ336" s="27">
        <f t="shared" si="3122"/>
        <v>0</v>
      </c>
      <c r="BK336" s="27">
        <v>0</v>
      </c>
      <c r="BL336" s="27">
        <f t="shared" si="3123"/>
        <v>0</v>
      </c>
      <c r="BM336" s="27">
        <v>0</v>
      </c>
      <c r="BN336" s="27">
        <f t="shared" si="3124"/>
        <v>0</v>
      </c>
      <c r="BO336" s="37"/>
      <c r="BP336" s="27">
        <f t="shared" si="3125"/>
        <v>0</v>
      </c>
      <c r="BQ336" s="27">
        <v>0</v>
      </c>
      <c r="BR336" s="27">
        <f t="shared" si="3126"/>
        <v>0</v>
      </c>
      <c r="BS336" s="27">
        <v>0</v>
      </c>
      <c r="BT336" s="27">
        <f t="shared" si="3127"/>
        <v>0</v>
      </c>
      <c r="BU336" s="27">
        <v>0</v>
      </c>
      <c r="BV336" s="27">
        <f t="shared" si="3128"/>
        <v>0</v>
      </c>
      <c r="BW336" s="27">
        <v>0</v>
      </c>
      <c r="BX336" s="27">
        <f t="shared" si="3129"/>
        <v>0</v>
      </c>
      <c r="BY336" s="27"/>
      <c r="BZ336" s="27">
        <f t="shared" si="3130"/>
        <v>0</v>
      </c>
      <c r="CA336" s="27">
        <v>0</v>
      </c>
      <c r="CB336" s="27">
        <f t="shared" si="3131"/>
        <v>0</v>
      </c>
      <c r="CC336" s="27">
        <v>0</v>
      </c>
      <c r="CD336" s="27">
        <f t="shared" si="3132"/>
        <v>0</v>
      </c>
      <c r="CE336" s="27">
        <v>0</v>
      </c>
      <c r="CF336" s="27">
        <f t="shared" si="3133"/>
        <v>0</v>
      </c>
      <c r="CG336" s="27"/>
      <c r="CH336" s="27">
        <f t="shared" si="3134"/>
        <v>0</v>
      </c>
      <c r="CI336" s="27"/>
      <c r="CJ336" s="27">
        <f t="shared" si="3135"/>
        <v>0</v>
      </c>
      <c r="CK336" s="27"/>
      <c r="CL336" s="27">
        <f t="shared" si="3136"/>
        <v>0</v>
      </c>
      <c r="CM336" s="27"/>
      <c r="CN336" s="27">
        <f t="shared" si="3137"/>
        <v>0</v>
      </c>
      <c r="CO336" s="27"/>
      <c r="CP336" s="27">
        <f t="shared" si="3138"/>
        <v>0</v>
      </c>
      <c r="CQ336" s="32"/>
      <c r="CR336" s="27">
        <f t="shared" si="3139"/>
        <v>0</v>
      </c>
      <c r="CS336" s="27"/>
      <c r="CT336" s="27">
        <f t="shared" si="3140"/>
        <v>0</v>
      </c>
      <c r="CU336" s="27"/>
      <c r="CV336" s="27">
        <f t="shared" si="3141"/>
        <v>0</v>
      </c>
      <c r="CW336" s="27"/>
      <c r="CX336" s="27">
        <f t="shared" si="3142"/>
        <v>0</v>
      </c>
      <c r="CY336" s="27"/>
      <c r="CZ336" s="27">
        <f t="shared" si="3143"/>
        <v>0</v>
      </c>
      <c r="DA336" s="27"/>
      <c r="DB336" s="27">
        <f t="shared" si="3144"/>
        <v>0</v>
      </c>
      <c r="DC336" s="27"/>
      <c r="DD336" s="27">
        <f t="shared" si="3145"/>
        <v>0</v>
      </c>
      <c r="DE336" s="27"/>
      <c r="DF336" s="27">
        <f t="shared" si="3146"/>
        <v>0</v>
      </c>
      <c r="DG336" s="27"/>
      <c r="DH336" s="27">
        <f t="shared" si="3147"/>
        <v>0</v>
      </c>
      <c r="DI336" s="27"/>
      <c r="DJ336" s="27">
        <f t="shared" si="3148"/>
        <v>0</v>
      </c>
      <c r="DK336" s="27"/>
      <c r="DL336" s="27">
        <f t="shared" si="3149"/>
        <v>0</v>
      </c>
      <c r="DM336" s="27"/>
      <c r="DN336" s="27">
        <f t="shared" si="3150"/>
        <v>0</v>
      </c>
      <c r="DO336" s="27"/>
      <c r="DP336" s="27">
        <f t="shared" ref="DP336:DP365" si="3152">(DO336*$D336*$G336*$H336*$L336*DP$11)</f>
        <v>0</v>
      </c>
      <c r="DQ336" s="27">
        <f t="shared" si="3151"/>
        <v>25</v>
      </c>
      <c r="DR336" s="27">
        <f t="shared" si="3151"/>
        <v>1147671.6844856665</v>
      </c>
      <c r="DS336" s="38">
        <f>ROUND(DQ336*I336,0)</f>
        <v>25</v>
      </c>
      <c r="DT336" s="67">
        <f t="shared" ref="DT336:DT364" si="3153">SUM(DS336/DQ336)</f>
        <v>1</v>
      </c>
    </row>
    <row r="337" spans="1:124" ht="15.75" customHeight="1" x14ac:dyDescent="0.25">
      <c r="A337" s="77"/>
      <c r="B337" s="35">
        <v>290</v>
      </c>
      <c r="C337" s="23" t="s">
        <v>462</v>
      </c>
      <c r="D337" s="79">
        <f t="shared" si="2550"/>
        <v>19063</v>
      </c>
      <c r="E337" s="80">
        <v>18530</v>
      </c>
      <c r="F337" s="80">
        <v>18715</v>
      </c>
      <c r="G337" s="36">
        <v>1.9</v>
      </c>
      <c r="H337" s="25">
        <v>1</v>
      </c>
      <c r="I337" s="25">
        <v>1</v>
      </c>
      <c r="J337" s="26"/>
      <c r="K337" s="24">
        <v>1.4</v>
      </c>
      <c r="L337" s="24">
        <v>1.68</v>
      </c>
      <c r="M337" s="24">
        <v>2.23</v>
      </c>
      <c r="N337" s="24">
        <v>2.57</v>
      </c>
      <c r="O337" s="27">
        <v>4</v>
      </c>
      <c r="P337" s="27">
        <f t="shared" si="3099"/>
        <v>212409.55633333331</v>
      </c>
      <c r="Q337" s="27">
        <v>0</v>
      </c>
      <c r="R337" s="27">
        <f t="shared" si="3100"/>
        <v>0</v>
      </c>
      <c r="S337" s="27">
        <v>0</v>
      </c>
      <c r="T337" s="27">
        <f t="shared" si="3101"/>
        <v>0</v>
      </c>
      <c r="U337" s="27"/>
      <c r="V337" s="27">
        <f t="shared" si="3102"/>
        <v>0</v>
      </c>
      <c r="W337" s="27"/>
      <c r="X337" s="27">
        <f t="shared" si="3103"/>
        <v>0</v>
      </c>
      <c r="Y337" s="27">
        <v>0</v>
      </c>
      <c r="Z337" s="27">
        <f t="shared" si="3104"/>
        <v>0</v>
      </c>
      <c r="AA337" s="27">
        <v>0</v>
      </c>
      <c r="AB337" s="27">
        <f t="shared" si="3105"/>
        <v>0</v>
      </c>
      <c r="AC337" s="27">
        <v>0</v>
      </c>
      <c r="AD337" s="27">
        <f t="shared" si="3106"/>
        <v>0</v>
      </c>
      <c r="AE337" s="27">
        <v>0</v>
      </c>
      <c r="AF337" s="27">
        <f t="shared" si="3107"/>
        <v>0</v>
      </c>
      <c r="AG337" s="27">
        <v>0</v>
      </c>
      <c r="AH337" s="27">
        <f t="shared" si="3108"/>
        <v>0</v>
      </c>
      <c r="AI337" s="27">
        <v>0</v>
      </c>
      <c r="AJ337" s="27">
        <f t="shared" si="3109"/>
        <v>0</v>
      </c>
      <c r="AK337" s="27"/>
      <c r="AL337" s="27">
        <f t="shared" si="3110"/>
        <v>0</v>
      </c>
      <c r="AM337" s="50">
        <v>10</v>
      </c>
      <c r="AN337" s="27">
        <f t="shared" si="3111"/>
        <v>527854.66708333336</v>
      </c>
      <c r="AO337" s="31">
        <v>0</v>
      </c>
      <c r="AP337" s="27">
        <f t="shared" si="3112"/>
        <v>0</v>
      </c>
      <c r="AQ337" s="27">
        <v>0</v>
      </c>
      <c r="AR337" s="27">
        <f t="shared" si="3113"/>
        <v>0</v>
      </c>
      <c r="AS337" s="27">
        <v>2</v>
      </c>
      <c r="AT337" s="27">
        <f t="shared" si="3114"/>
        <v>122760.30871999997</v>
      </c>
      <c r="AU337" s="27">
        <v>0</v>
      </c>
      <c r="AV337" s="27">
        <f t="shared" si="3115"/>
        <v>0</v>
      </c>
      <c r="AW337" s="27"/>
      <c r="AX337" s="27">
        <f t="shared" si="3116"/>
        <v>0</v>
      </c>
      <c r="AY337" s="27"/>
      <c r="AZ337" s="27">
        <f t="shared" si="3117"/>
        <v>0</v>
      </c>
      <c r="BA337" s="27">
        <v>0</v>
      </c>
      <c r="BB337" s="27">
        <f t="shared" si="3118"/>
        <v>0</v>
      </c>
      <c r="BC337" s="27">
        <v>0</v>
      </c>
      <c r="BD337" s="27">
        <f t="shared" si="3119"/>
        <v>0</v>
      </c>
      <c r="BE337" s="27">
        <v>0</v>
      </c>
      <c r="BF337" s="27">
        <f t="shared" si="3120"/>
        <v>0</v>
      </c>
      <c r="BG337" s="27">
        <v>0</v>
      </c>
      <c r="BH337" s="27">
        <f t="shared" si="3121"/>
        <v>0</v>
      </c>
      <c r="BI337" s="27">
        <v>0</v>
      </c>
      <c r="BJ337" s="27">
        <f t="shared" si="3122"/>
        <v>0</v>
      </c>
      <c r="BK337" s="27">
        <v>0</v>
      </c>
      <c r="BL337" s="27">
        <f t="shared" si="3123"/>
        <v>0</v>
      </c>
      <c r="BM337" s="27">
        <v>0</v>
      </c>
      <c r="BN337" s="27">
        <f t="shared" si="3124"/>
        <v>0</v>
      </c>
      <c r="BO337" s="37"/>
      <c r="BP337" s="27">
        <f t="shared" si="3125"/>
        <v>0</v>
      </c>
      <c r="BQ337" s="27">
        <v>0</v>
      </c>
      <c r="BR337" s="27">
        <f t="shared" si="3126"/>
        <v>0</v>
      </c>
      <c r="BS337" s="27">
        <v>0</v>
      </c>
      <c r="BT337" s="27">
        <f t="shared" si="3127"/>
        <v>0</v>
      </c>
      <c r="BU337" s="27">
        <v>0</v>
      </c>
      <c r="BV337" s="27">
        <f t="shared" si="3128"/>
        <v>0</v>
      </c>
      <c r="BW337" s="27">
        <v>0</v>
      </c>
      <c r="BX337" s="27">
        <f t="shared" si="3129"/>
        <v>0</v>
      </c>
      <c r="BY337" s="27"/>
      <c r="BZ337" s="27">
        <f t="shared" si="3130"/>
        <v>0</v>
      </c>
      <c r="CA337" s="27">
        <v>0</v>
      </c>
      <c r="CB337" s="27">
        <f t="shared" si="3131"/>
        <v>0</v>
      </c>
      <c r="CC337" s="27">
        <v>0</v>
      </c>
      <c r="CD337" s="27">
        <f t="shared" si="3132"/>
        <v>0</v>
      </c>
      <c r="CE337" s="27">
        <v>0</v>
      </c>
      <c r="CF337" s="27">
        <f t="shared" si="3133"/>
        <v>0</v>
      </c>
      <c r="CG337" s="27"/>
      <c r="CH337" s="27">
        <f t="shared" si="3134"/>
        <v>0</v>
      </c>
      <c r="CI337" s="27"/>
      <c r="CJ337" s="27">
        <f t="shared" si="3135"/>
        <v>0</v>
      </c>
      <c r="CK337" s="27"/>
      <c r="CL337" s="27">
        <f t="shared" si="3136"/>
        <v>0</v>
      </c>
      <c r="CM337" s="27"/>
      <c r="CN337" s="27">
        <f t="shared" si="3137"/>
        <v>0</v>
      </c>
      <c r="CO337" s="27"/>
      <c r="CP337" s="27">
        <f t="shared" si="3138"/>
        <v>0</v>
      </c>
      <c r="CQ337" s="32"/>
      <c r="CR337" s="27">
        <f t="shared" si="3139"/>
        <v>0</v>
      </c>
      <c r="CS337" s="27"/>
      <c r="CT337" s="27">
        <f t="shared" si="3140"/>
        <v>0</v>
      </c>
      <c r="CU337" s="27"/>
      <c r="CV337" s="27">
        <f t="shared" si="3141"/>
        <v>0</v>
      </c>
      <c r="CW337" s="27"/>
      <c r="CX337" s="27">
        <f t="shared" si="3142"/>
        <v>0</v>
      </c>
      <c r="CY337" s="27"/>
      <c r="CZ337" s="27">
        <f t="shared" si="3143"/>
        <v>0</v>
      </c>
      <c r="DA337" s="27"/>
      <c r="DB337" s="27">
        <f t="shared" si="3144"/>
        <v>0</v>
      </c>
      <c r="DC337" s="27"/>
      <c r="DD337" s="27">
        <f t="shared" si="3145"/>
        <v>0</v>
      </c>
      <c r="DE337" s="27"/>
      <c r="DF337" s="27">
        <f t="shared" si="3146"/>
        <v>0</v>
      </c>
      <c r="DG337" s="27"/>
      <c r="DH337" s="27">
        <f t="shared" si="3147"/>
        <v>0</v>
      </c>
      <c r="DI337" s="27"/>
      <c r="DJ337" s="27">
        <f t="shared" si="3148"/>
        <v>0</v>
      </c>
      <c r="DK337" s="27"/>
      <c r="DL337" s="27">
        <f t="shared" si="3149"/>
        <v>0</v>
      </c>
      <c r="DM337" s="27"/>
      <c r="DN337" s="27">
        <f t="shared" si="3150"/>
        <v>0</v>
      </c>
      <c r="DO337" s="27"/>
      <c r="DP337" s="27">
        <f t="shared" si="3152"/>
        <v>0</v>
      </c>
      <c r="DQ337" s="27">
        <f t="shared" si="3151"/>
        <v>16</v>
      </c>
      <c r="DR337" s="27">
        <f t="shared" si="3151"/>
        <v>863024.5321366667</v>
      </c>
      <c r="DS337" s="38">
        <f>ROUND(DQ337*I337,0)</f>
        <v>16</v>
      </c>
      <c r="DT337" s="67">
        <f t="shared" si="3153"/>
        <v>1</v>
      </c>
    </row>
    <row r="338" spans="1:124" ht="15.75" customHeight="1" x14ac:dyDescent="0.25">
      <c r="A338" s="77">
        <v>35</v>
      </c>
      <c r="B338" s="55"/>
      <c r="C338" s="53" t="s">
        <v>463</v>
      </c>
      <c r="D338" s="79">
        <f t="shared" ref="D338:D365" si="3154">D337</f>
        <v>19063</v>
      </c>
      <c r="E338" s="80">
        <v>18530</v>
      </c>
      <c r="F338" s="80">
        <v>18715</v>
      </c>
      <c r="G338" s="56">
        <v>1.4</v>
      </c>
      <c r="H338" s="25">
        <v>1</v>
      </c>
      <c r="I338" s="25">
        <v>1</v>
      </c>
      <c r="J338" s="26"/>
      <c r="K338" s="24">
        <v>1.4</v>
      </c>
      <c r="L338" s="24">
        <v>1.68</v>
      </c>
      <c r="M338" s="24">
        <v>2.23</v>
      </c>
      <c r="N338" s="24">
        <v>2.57</v>
      </c>
      <c r="O338" s="34">
        <f t="shared" ref="O338:BZ338" si="3155">SUM(O339:O347)</f>
        <v>933</v>
      </c>
      <c r="P338" s="34">
        <f t="shared" si="3155"/>
        <v>36498948.934524998</v>
      </c>
      <c r="Q338" s="34">
        <f t="shared" si="3155"/>
        <v>101</v>
      </c>
      <c r="R338" s="34">
        <f t="shared" si="3155"/>
        <v>4224155.3084499994</v>
      </c>
      <c r="S338" s="34">
        <v>0</v>
      </c>
      <c r="T338" s="34">
        <f t="shared" ref="T338" si="3156">SUM(T339:T347)</f>
        <v>0</v>
      </c>
      <c r="U338" s="34">
        <f t="shared" si="3155"/>
        <v>0</v>
      </c>
      <c r="V338" s="34">
        <f t="shared" si="3155"/>
        <v>0</v>
      </c>
      <c r="W338" s="34">
        <f t="shared" si="3155"/>
        <v>0</v>
      </c>
      <c r="X338" s="34">
        <f t="shared" si="3155"/>
        <v>0</v>
      </c>
      <c r="Y338" s="34">
        <f t="shared" si="3155"/>
        <v>115</v>
      </c>
      <c r="Z338" s="34">
        <f t="shared" si="3155"/>
        <v>4859986.5461583333</v>
      </c>
      <c r="AA338" s="34">
        <f t="shared" si="3155"/>
        <v>0</v>
      </c>
      <c r="AB338" s="34">
        <f t="shared" si="3155"/>
        <v>0</v>
      </c>
      <c r="AC338" s="34">
        <f t="shared" si="3155"/>
        <v>0</v>
      </c>
      <c r="AD338" s="34">
        <f t="shared" si="3155"/>
        <v>0</v>
      </c>
      <c r="AE338" s="34">
        <f t="shared" si="3155"/>
        <v>0</v>
      </c>
      <c r="AF338" s="34">
        <f t="shared" si="3155"/>
        <v>0</v>
      </c>
      <c r="AG338" s="34">
        <f t="shared" si="3155"/>
        <v>165</v>
      </c>
      <c r="AH338" s="34">
        <f t="shared" si="3155"/>
        <v>7060381.858016666</v>
      </c>
      <c r="AI338" s="34">
        <f t="shared" si="3155"/>
        <v>4</v>
      </c>
      <c r="AJ338" s="34">
        <f t="shared" si="3155"/>
        <v>141830.72096666665</v>
      </c>
      <c r="AK338" s="34">
        <f t="shared" si="3155"/>
        <v>1</v>
      </c>
      <c r="AL338" s="34">
        <f t="shared" si="3155"/>
        <v>79006.374766666646</v>
      </c>
      <c r="AM338" s="34">
        <f t="shared" si="3155"/>
        <v>0</v>
      </c>
      <c r="AN338" s="34">
        <f t="shared" si="3155"/>
        <v>0</v>
      </c>
      <c r="AO338" s="34">
        <f t="shared" si="3155"/>
        <v>16</v>
      </c>
      <c r="AP338" s="34">
        <f t="shared" si="3155"/>
        <v>590218.64218800003</v>
      </c>
      <c r="AQ338" s="34">
        <f t="shared" si="3155"/>
        <v>16</v>
      </c>
      <c r="AR338" s="34">
        <f t="shared" si="3155"/>
        <v>573414.94167999993</v>
      </c>
      <c r="AS338" s="34">
        <f t="shared" si="3155"/>
        <v>330</v>
      </c>
      <c r="AT338" s="34">
        <f t="shared" si="3155"/>
        <v>15601219.971092001</v>
      </c>
      <c r="AU338" s="34">
        <f t="shared" si="3155"/>
        <v>2</v>
      </c>
      <c r="AV338" s="34">
        <f t="shared" si="3155"/>
        <v>184026.80604</v>
      </c>
      <c r="AW338" s="34">
        <f t="shared" si="3155"/>
        <v>0</v>
      </c>
      <c r="AX338" s="34">
        <f t="shared" si="3155"/>
        <v>0</v>
      </c>
      <c r="AY338" s="34">
        <f t="shared" si="3155"/>
        <v>0</v>
      </c>
      <c r="AZ338" s="34">
        <f t="shared" si="3155"/>
        <v>0</v>
      </c>
      <c r="BA338" s="34">
        <f t="shared" si="3155"/>
        <v>43</v>
      </c>
      <c r="BB338" s="34">
        <f t="shared" si="3155"/>
        <v>1926562.1551399999</v>
      </c>
      <c r="BC338" s="34">
        <f t="shared" si="3155"/>
        <v>0</v>
      </c>
      <c r="BD338" s="34">
        <f t="shared" si="3155"/>
        <v>0</v>
      </c>
      <c r="BE338" s="34">
        <f t="shared" si="3155"/>
        <v>0</v>
      </c>
      <c r="BF338" s="34">
        <f t="shared" si="3155"/>
        <v>0</v>
      </c>
      <c r="BG338" s="34">
        <f t="shared" si="3155"/>
        <v>0</v>
      </c>
      <c r="BH338" s="34">
        <f t="shared" si="3155"/>
        <v>0</v>
      </c>
      <c r="BI338" s="34">
        <f t="shared" si="3155"/>
        <v>0</v>
      </c>
      <c r="BJ338" s="34">
        <f t="shared" si="3155"/>
        <v>0</v>
      </c>
      <c r="BK338" s="34">
        <f t="shared" si="3155"/>
        <v>174</v>
      </c>
      <c r="BL338" s="34">
        <f t="shared" si="3155"/>
        <v>6623888.2473224998</v>
      </c>
      <c r="BM338" s="34">
        <f t="shared" si="3155"/>
        <v>114</v>
      </c>
      <c r="BN338" s="34">
        <f t="shared" si="3155"/>
        <v>4405372.1313466672</v>
      </c>
      <c r="BO338" s="34">
        <f t="shared" si="3155"/>
        <v>0</v>
      </c>
      <c r="BP338" s="34">
        <f t="shared" si="3155"/>
        <v>0</v>
      </c>
      <c r="BQ338" s="34">
        <f t="shared" si="3155"/>
        <v>3</v>
      </c>
      <c r="BR338" s="34">
        <f t="shared" si="3155"/>
        <v>355440.08975999994</v>
      </c>
      <c r="BS338" s="34">
        <f t="shared" si="3155"/>
        <v>50</v>
      </c>
      <c r="BT338" s="34">
        <f t="shared" si="3155"/>
        <v>1274090.8786666668</v>
      </c>
      <c r="BU338" s="34">
        <f t="shared" si="3155"/>
        <v>30</v>
      </c>
      <c r="BV338" s="34">
        <f t="shared" si="3155"/>
        <v>760999.01756666659</v>
      </c>
      <c r="BW338" s="34">
        <f t="shared" si="3155"/>
        <v>0</v>
      </c>
      <c r="BX338" s="34">
        <f t="shared" si="3155"/>
        <v>0</v>
      </c>
      <c r="BY338" s="34">
        <f t="shared" si="3155"/>
        <v>0</v>
      </c>
      <c r="BZ338" s="34">
        <f t="shared" si="3155"/>
        <v>0</v>
      </c>
      <c r="CA338" s="34">
        <f t="shared" ref="CA338:DS338" si="3157">SUM(CA339:CA347)</f>
        <v>0</v>
      </c>
      <c r="CB338" s="34">
        <f t="shared" si="3157"/>
        <v>0</v>
      </c>
      <c r="CC338" s="34">
        <f t="shared" si="3157"/>
        <v>30</v>
      </c>
      <c r="CD338" s="34">
        <f t="shared" si="3157"/>
        <v>1284628.4724000001</v>
      </c>
      <c r="CE338" s="34">
        <f t="shared" si="3157"/>
        <v>0</v>
      </c>
      <c r="CF338" s="34">
        <f t="shared" si="3157"/>
        <v>0</v>
      </c>
      <c r="CG338" s="34">
        <f t="shared" si="3157"/>
        <v>0</v>
      </c>
      <c r="CH338" s="34">
        <f t="shared" si="3157"/>
        <v>0</v>
      </c>
      <c r="CI338" s="34">
        <f t="shared" si="3157"/>
        <v>170</v>
      </c>
      <c r="CJ338" s="34">
        <f t="shared" si="3157"/>
        <v>5007710.8754399996</v>
      </c>
      <c r="CK338" s="34">
        <f t="shared" si="3157"/>
        <v>36</v>
      </c>
      <c r="CL338" s="34">
        <f t="shared" si="3157"/>
        <v>1296996.4598499998</v>
      </c>
      <c r="CM338" s="34">
        <f t="shared" si="3157"/>
        <v>370</v>
      </c>
      <c r="CN338" s="34">
        <f t="shared" si="3157"/>
        <v>16949934.362640999</v>
      </c>
      <c r="CO338" s="34">
        <f t="shared" si="3157"/>
        <v>140</v>
      </c>
      <c r="CP338" s="34">
        <f t="shared" si="3157"/>
        <v>7344905.29605</v>
      </c>
      <c r="CQ338" s="47">
        <f t="shared" si="3157"/>
        <v>7</v>
      </c>
      <c r="CR338" s="34">
        <f t="shared" si="3157"/>
        <v>290549.67176666664</v>
      </c>
      <c r="CS338" s="34">
        <f t="shared" si="3157"/>
        <v>76</v>
      </c>
      <c r="CT338" s="34">
        <f t="shared" si="3157"/>
        <v>4101443.6910159998</v>
      </c>
      <c r="CU338" s="34">
        <f t="shared" si="3157"/>
        <v>56</v>
      </c>
      <c r="CV338" s="34">
        <f t="shared" si="3157"/>
        <v>2462886.2080760002</v>
      </c>
      <c r="CW338" s="34">
        <f t="shared" si="3157"/>
        <v>76</v>
      </c>
      <c r="CX338" s="34">
        <f t="shared" si="3157"/>
        <v>4038028.7924969997</v>
      </c>
      <c r="CY338" s="34">
        <f t="shared" si="3157"/>
        <v>38</v>
      </c>
      <c r="CZ338" s="34">
        <f t="shared" si="3157"/>
        <v>1757812.9874200001</v>
      </c>
      <c r="DA338" s="34">
        <f t="shared" si="3157"/>
        <v>145</v>
      </c>
      <c r="DB338" s="34">
        <f t="shared" si="3157"/>
        <v>7375233.7324259989</v>
      </c>
      <c r="DC338" s="34">
        <f t="shared" si="3157"/>
        <v>65</v>
      </c>
      <c r="DD338" s="34">
        <f t="shared" si="3157"/>
        <v>2820740.6721666665</v>
      </c>
      <c r="DE338" s="34">
        <f t="shared" si="3157"/>
        <v>11</v>
      </c>
      <c r="DF338" s="34">
        <f t="shared" si="3157"/>
        <v>501941.66573833331</v>
      </c>
      <c r="DG338" s="34">
        <f t="shared" si="3157"/>
        <v>10</v>
      </c>
      <c r="DH338" s="34">
        <f t="shared" si="3157"/>
        <v>594495.91950000008</v>
      </c>
      <c r="DI338" s="34">
        <f t="shared" si="3157"/>
        <v>134</v>
      </c>
      <c r="DJ338" s="34">
        <f t="shared" si="3157"/>
        <v>7398687.0623399997</v>
      </c>
      <c r="DK338" s="34">
        <f t="shared" si="3157"/>
        <v>10</v>
      </c>
      <c r="DL338" s="34">
        <f t="shared" si="3157"/>
        <v>711799.14119999995</v>
      </c>
      <c r="DM338" s="34">
        <f t="shared" si="3157"/>
        <v>46</v>
      </c>
      <c r="DN338" s="34">
        <f t="shared" si="3157"/>
        <v>3540090.6791566662</v>
      </c>
      <c r="DO338" s="34">
        <f t="shared" si="3157"/>
        <v>0</v>
      </c>
      <c r="DP338" s="34">
        <f t="shared" si="3157"/>
        <v>0</v>
      </c>
      <c r="DQ338" s="34">
        <f t="shared" si="3157"/>
        <v>3517</v>
      </c>
      <c r="DR338" s="34">
        <f t="shared" si="3157"/>
        <v>152637428.3133702</v>
      </c>
      <c r="DS338" s="34">
        <f t="shared" si="3157"/>
        <v>3517</v>
      </c>
      <c r="DT338" s="54">
        <f t="shared" si="3153"/>
        <v>1</v>
      </c>
    </row>
    <row r="339" spans="1:124" ht="15.75" customHeight="1" x14ac:dyDescent="0.25">
      <c r="A339" s="77"/>
      <c r="B339" s="35">
        <v>291</v>
      </c>
      <c r="C339" s="23" t="s">
        <v>464</v>
      </c>
      <c r="D339" s="79">
        <f t="shared" si="3154"/>
        <v>19063</v>
      </c>
      <c r="E339" s="80">
        <v>18530</v>
      </c>
      <c r="F339" s="80">
        <v>18715</v>
      </c>
      <c r="G339" s="36">
        <v>1.02</v>
      </c>
      <c r="H339" s="25">
        <v>1</v>
      </c>
      <c r="I339" s="25">
        <v>1</v>
      </c>
      <c r="J339" s="26"/>
      <c r="K339" s="24">
        <v>1.4</v>
      </c>
      <c r="L339" s="24">
        <v>1.68</v>
      </c>
      <c r="M339" s="24">
        <v>2.23</v>
      </c>
      <c r="N339" s="24">
        <v>2.57</v>
      </c>
      <c r="O339" s="27">
        <v>131</v>
      </c>
      <c r="P339" s="27">
        <f t="shared" ref="P339:P347" si="3158">(O339/12*5*$D339*$G339*$H339*$K339*P$11)+(O339/12*4*$E339*$G339*$I339*$K339*P$12)+(O339/12*3*$F339*$G339*$I339*$K339*P$12)</f>
        <v>3734495.3838499994</v>
      </c>
      <c r="Q339" s="27">
        <v>0</v>
      </c>
      <c r="R339" s="27">
        <f t="shared" ref="R339:R347" si="3159">(Q339/12*5*$D339*$G339*$H339*$K339*R$11)+(Q339/12*4*$E339*$G339*$I339*$K339*R$12)+(Q339/12*3*$F339*$G339*$I339*$K339*R$12)</f>
        <v>0</v>
      </c>
      <c r="S339" s="27">
        <v>0</v>
      </c>
      <c r="T339" s="27">
        <f t="shared" ref="T339:T347" si="3160">(S339/12*5*$D339*$G339*$H339*$K339*T$11)+(S339/12*4*$E339*$G339*$I339*$K339*T$12)+(S339/12*3*$F339*$G339*$I339*$K339*T$12)</f>
        <v>0</v>
      </c>
      <c r="U339" s="27"/>
      <c r="V339" s="27">
        <f t="shared" ref="V339:V347" si="3161">(U339/12*5*$D339*$G339*$H339*$K339*V$11)+(U339/12*4*$E339*$G339*$I339*$K339*V$12)+(U339/12*3*$F339*$G339*$I339*$K339*V$12)</f>
        <v>0</v>
      </c>
      <c r="W339" s="27">
        <v>0</v>
      </c>
      <c r="X339" s="27">
        <f t="shared" ref="X339:X347" si="3162">(W339/12*5*$D339*$G339*$H339*$K339*X$11)+(W339/12*4*$E339*$G339*$I339*$K339*X$12)+(W339/12*3*$F339*$G339*$I339*$K339*X$12)</f>
        <v>0</v>
      </c>
      <c r="Y339" s="27"/>
      <c r="Z339" s="27">
        <f t="shared" ref="Z339:Z347" si="3163">(Y339/12*5*$D339*$G339*$H339*$K339*Z$11)+(Y339/12*4*$E339*$G339*$I339*$K339*Z$12)+(Y339/12*3*$F339*$G339*$I339*$K339*Z$12)</f>
        <v>0</v>
      </c>
      <c r="AA339" s="27">
        <v>0</v>
      </c>
      <c r="AB339" s="27">
        <f t="shared" ref="AB339:AB347" si="3164">(AA339/12*5*$D339*$G339*$H339*$K339*AB$11)+(AA339/12*4*$E339*$G339*$I339*$K339*AB$12)+(AA339/12*3*$F339*$G339*$I339*$K339*AB$12)</f>
        <v>0</v>
      </c>
      <c r="AC339" s="27">
        <v>0</v>
      </c>
      <c r="AD339" s="27">
        <f t="shared" ref="AD339:AD347" si="3165">(AC339/12*5*$D339*$G339*$H339*$K339*AD$11)+(AC339/12*4*$E339*$G339*$I339*$K339*AD$12)+(AC339/12*3*$F339*$G339*$I339*$K339*AD$12)</f>
        <v>0</v>
      </c>
      <c r="AE339" s="27">
        <v>0</v>
      </c>
      <c r="AF339" s="27">
        <f t="shared" ref="AF339:AF347" si="3166">(AE339/12*5*$D339*$G339*$H339*$K339*AF$11)+(AE339/12*4*$E339*$G339*$I339*$K339*AF$12)+(AE339/12*3*$F339*$G339*$I339*$K339*AF$12)</f>
        <v>0</v>
      </c>
      <c r="AG339" s="27">
        <v>0</v>
      </c>
      <c r="AH339" s="27">
        <f t="shared" ref="AH339:AH347" si="3167">(AG339/12*5*$D339*$G339*$H339*$K339*AH$11)+(AG339/12*4*$E339*$G339*$I339*$K339*AH$12)+(AG339/12*3*$F339*$G339*$I339*$K339*AH$12)</f>
        <v>0</v>
      </c>
      <c r="AI339" s="27"/>
      <c r="AJ339" s="27">
        <f t="shared" ref="AJ339:AJ347" si="3168">(AI339/12*5*$D339*$G339*$H339*$K339*AJ$11)+(AI339/12*4*$E339*$G339*$I339*$K339*AJ$12)+(AI339/12*3*$F339*$G339*$I339*$K339*AJ$12)</f>
        <v>0</v>
      </c>
      <c r="AK339" s="27"/>
      <c r="AL339" s="27">
        <f t="shared" ref="AL339:AL347" si="3169">(AK339/12*5*$D339*$G339*$H339*$K339*AL$11)+(AK339/12*4*$E339*$G339*$I339*$K339*AL$12)+(AK339/12*3*$F339*$G339*$I339*$K339*AL$12)</f>
        <v>0</v>
      </c>
      <c r="AM339" s="30">
        <v>0</v>
      </c>
      <c r="AN339" s="27">
        <f t="shared" ref="AN339:AN347" si="3170">(AM339/12*5*$D339*$G339*$H339*$K339*AN$11)+(AM339/12*4*$E339*$G339*$I339*$K339*AN$12)+(AM339/12*3*$F339*$G339*$I339*$K339*AN$12)</f>
        <v>0</v>
      </c>
      <c r="AO339" s="31">
        <v>9</v>
      </c>
      <c r="AP339" s="27">
        <f t="shared" ref="AP339:AP347" si="3171">(AO339/12*5*$D339*$G339*$H339*$L339*AP$11)+(AO339/12*4*$E339*$G339*$I339*$L339*AP$12)+(AO339/12*3*$F339*$G339*$I339*$L339*AP$12)</f>
        <v>296563.06159200001</v>
      </c>
      <c r="AQ339" s="27">
        <v>8</v>
      </c>
      <c r="AR339" s="27">
        <f t="shared" ref="AR339:AR347" si="3172">(AQ339/12*5*$D339*$G339*$H339*$L339*AR$11)+(AQ339/12*4*$E339*$G339*$I339*$L339*AR$12)+(AQ339/12*3*$F339*$G339*$I339*$L339*AR$12)</f>
        <v>233021.21136000002</v>
      </c>
      <c r="AS339" s="27">
        <v>15</v>
      </c>
      <c r="AT339" s="27">
        <f t="shared" ref="AT339:AT347" si="3173">(AS339/12*5*$D339*$G339*$H339*$L339*AT$11)+(AS339/12*4*$E339*$G339*$I339*$L339*AT$12)+(AS339/12*3*$F339*$G339*$I339*$L339*AT$13)</f>
        <v>494271.76932000002</v>
      </c>
      <c r="AU339" s="27">
        <v>0</v>
      </c>
      <c r="AV339" s="27">
        <f t="shared" ref="AV339:AV347" si="3174">(AU339/12*5*$D339*$G339*$H339*$L339*AV$11)+(AU339/12*4*$E339*$G339*$I339*$L339*AV$12)+(AU339/12*3*$F339*$G339*$I339*$L339*AV$12)</f>
        <v>0</v>
      </c>
      <c r="AW339" s="27"/>
      <c r="AX339" s="27">
        <f t="shared" ref="AX339:AX347" si="3175">(AW339/12*5*$D339*$G339*$H339*$K339*AX$11)+(AW339/12*4*$E339*$G339*$I339*$K339*AX$12)+(AW339/12*3*$F339*$G339*$I339*$K339*AX$12)</f>
        <v>0</v>
      </c>
      <c r="AY339" s="27"/>
      <c r="AZ339" s="27">
        <f t="shared" ref="AZ339:AZ347" si="3176">(AY339/12*5*$D339*$G339*$H339*$K339*AZ$11)+(AY339/12*4*$E339*$G339*$I339*$K339*AZ$12)+(AY339/12*3*$F339*$G339*$I339*$K339*AZ$12)</f>
        <v>0</v>
      </c>
      <c r="BA339" s="27">
        <v>9</v>
      </c>
      <c r="BB339" s="27">
        <f t="shared" ref="BB339:BB347" si="3177">(BA339/12*5*$D339*$G339*$H339*$L339*BB$11)+(BA339/12*4*$E339*$G339*$I339*$L339*BB$12)+(BA339/12*3*$F339*$G339*$I339*$L339*BB$12)</f>
        <v>288465.83892000001</v>
      </c>
      <c r="BC339" s="27">
        <v>0</v>
      </c>
      <c r="BD339" s="27">
        <f t="shared" ref="BD339:BD347" si="3178">(BC339/12*5*$D339*$G339*$H339*$K339*BD$11)+(BC339/12*4*$E339*$G339*$I339*$K339*BD$12)+(BC339/12*3*$F339*$G339*$I339*$K339*BD$12)</f>
        <v>0</v>
      </c>
      <c r="BE339" s="27">
        <v>0</v>
      </c>
      <c r="BF339" s="27">
        <f t="shared" ref="BF339:BF347" si="3179">(BE339/12*5*$D339*$G339*$H339*$K339*BF$11)+(BE339/12*4*$E339*$G339*$I339*$K339*BF$12)+(BE339/12*3*$F339*$G339*$I339*$K339*BF$12)</f>
        <v>0</v>
      </c>
      <c r="BG339" s="27">
        <v>0</v>
      </c>
      <c r="BH339" s="27">
        <f t="shared" ref="BH339:BH347" si="3180">(BG339/12*5*$D339*$G339*$H339*$K339*BH$11)+(BG339/12*4*$E339*$G339*$I339*$K339*BH$12)+(BG339/12*3*$F339*$G339*$I339*$K339*BH$12)</f>
        <v>0</v>
      </c>
      <c r="BI339" s="27">
        <v>0</v>
      </c>
      <c r="BJ339" s="27">
        <f t="shared" ref="BJ339:BJ347" si="3181">(BI339/12*5*$D339*$G339*$H339*$L339*BJ$11)+(BI339/12*4*$E339*$G339*$I339*$L339*BJ$12)+(BI339/12*3*$F339*$G339*$I339*$L339*BJ$12)</f>
        <v>0</v>
      </c>
      <c r="BK339" s="27">
        <v>45</v>
      </c>
      <c r="BL339" s="27">
        <f t="shared" ref="BL339:BL347" si="3182">(BK339/12*5*$D339*$G339*$H339*$K339*BL$11)+(BK339/12*4*$E339*$G339*$I339*$K339*BL$12)+(BK339/12*3*$F339*$G339*$I339*$K339*BL$12)</f>
        <v>1291518.9267749998</v>
      </c>
      <c r="BM339" s="27">
        <v>10</v>
      </c>
      <c r="BN339" s="27">
        <f t="shared" ref="BN339:BN347" si="3183">(BM339/12*5*$D339*$G339*$H339*$K339*BN$11)+(BM339/12*4*$E339*$G339*$I339*$K339*BN$12)+(BM339/12*3*$F339*$G339*$I339*$K339*BN$13)</f>
        <v>274595.42739999999</v>
      </c>
      <c r="BO339" s="37">
        <v>0</v>
      </c>
      <c r="BP339" s="27">
        <f t="shared" ref="BP339:BP347" si="3184">(BO339/12*5*$D339*$G339*$H339*$L339*BP$11)+(BO339/12*4*$E339*$G339*$I339*$L339*BP$12)+(BO339/12*3*$F339*$G339*$I339*$L339*BP$12)</f>
        <v>0</v>
      </c>
      <c r="BQ339" s="27"/>
      <c r="BR339" s="27">
        <f t="shared" ref="BR339:BR347" si="3185">(BQ339/12*5*$D339*$G339*$H339*$L339*BR$11)+(BQ339/12*4*$E339*$G339*$I339*$L339*BR$12)+(BQ339/12*3*$F339*$G339*$I339*$L339*BR$12)</f>
        <v>0</v>
      </c>
      <c r="BS339" s="27">
        <v>0</v>
      </c>
      <c r="BT339" s="27">
        <f t="shared" ref="BT339:BT347" si="3186">(BS339/12*5*$D339*$G339*$H339*$K339*BT$11)+(BS339/12*4*$E339*$G339*$I339*$K339*BT$12)+(BS339/12*3*$F339*$G339*$I339*$K339*BT$12)</f>
        <v>0</v>
      </c>
      <c r="BU339" s="27">
        <v>13</v>
      </c>
      <c r="BV339" s="27">
        <f t="shared" ref="BV339:BV347" si="3187">(BU339/12*5*$D339*$G339*$H339*$K339*BV$11)+(BU339/12*4*$E339*$G339*$I339*$K339*BV$12)+(BU339/12*3*$F339*$G339*$I339*$K339*BV$12)</f>
        <v>263125.08403999999</v>
      </c>
      <c r="BW339" s="27"/>
      <c r="BX339" s="27">
        <f t="shared" ref="BX339:BX347" si="3188">(BW339/12*5*$D339*$G339*$H339*$L339*BX$11)+(BW339/12*4*$E339*$G339*$I339*$L339*BX$12)+(BW339/12*3*$F339*$G339*$I339*$L339*BX$12)</f>
        <v>0</v>
      </c>
      <c r="BY339" s="27"/>
      <c r="BZ339" s="27">
        <f t="shared" ref="BZ339:BZ347" si="3189">(BY339/12*5*$D339*$G339*$H339*$L339*BZ$11)+(BY339/12*4*$E339*$G339*$I339*$L339*BZ$12)+(BY339/12*3*$F339*$G339*$I339*$L339*BZ$12)</f>
        <v>0</v>
      </c>
      <c r="CA339" s="27">
        <v>0</v>
      </c>
      <c r="CB339" s="27">
        <f t="shared" ref="CB339:CB347" si="3190">(CA339/12*5*$D339*$G339*$H339*$K339*CB$11)+(CA339/12*4*$E339*$G339*$I339*$K339*CB$12)+(CA339/12*3*$F339*$G339*$I339*$K339*CB$12)</f>
        <v>0</v>
      </c>
      <c r="CC339" s="27"/>
      <c r="CD339" s="27">
        <f t="shared" ref="CD339:CD347" si="3191">(CC339/12*5*$D339*$G339*$H339*$L339*CD$11)+(CC339/12*4*$E339*$G339*$I339*$L339*CD$12)+(CC339/12*3*$F339*$G339*$I339*$L339*CD$12)</f>
        <v>0</v>
      </c>
      <c r="CE339" s="27">
        <v>0</v>
      </c>
      <c r="CF339" s="27">
        <f t="shared" ref="CF339:CF347" si="3192">(CE339/12*5*$D339*$G339*$H339*$K339*CF$11)+(CE339/12*4*$E339*$G339*$I339*$K339*CF$12)+(CE339/12*3*$F339*$G339*$I339*$K339*CF$12)</f>
        <v>0</v>
      </c>
      <c r="CG339" s="27"/>
      <c r="CH339" s="27">
        <f t="shared" ref="CH339:CH347" si="3193">(CG339/12*5*$D339*$G339*$H339*$K339*CH$11)+(CG339/12*4*$E339*$G339*$I339*$K339*CH$12)+(CG339/12*3*$F339*$G339*$I339*$K339*CH$12)</f>
        <v>0</v>
      </c>
      <c r="CI339" s="27">
        <v>2</v>
      </c>
      <c r="CJ339" s="27">
        <f t="shared" ref="CJ339:CJ347" si="3194">(CI339/12*5*$D339*$G339*$H339*$K339*CJ$11)+(CI339/12*4*$E339*$G339*$I339*$K339*CJ$12)+(CI339/12*3*$F339*$G339*$I339*$K339*CJ$12)</f>
        <v>40480.782159999995</v>
      </c>
      <c r="CK339" s="27">
        <v>6</v>
      </c>
      <c r="CL339" s="27">
        <f t="shared" ref="CL339:CL347" si="3195">(CK339/12*5*$D339*$G339*$H339*$K339*CL$11)+(CK339/12*4*$E339*$G339*$I339*$K339*CL$12)+(CK339/12*3*$F339*$G339*$I339*$K339*CL$12)</f>
        <v>160258.79939999999</v>
      </c>
      <c r="CM339" s="27">
        <v>35</v>
      </c>
      <c r="CN339" s="27">
        <f t="shared" ref="CN339:CN347" si="3196">(CM339/12*5*$D339*$G339*$H339*$L339*CN$11)+(CM339/12*4*$E339*$G339*$I339*$L339*CN$12)+(CM339/12*3*$F339*$G339*$I339*$L339*CN$12)</f>
        <v>1143296.72331</v>
      </c>
      <c r="CO339" s="27"/>
      <c r="CP339" s="27">
        <f t="shared" ref="CP339:CP347" si="3197">(CO339/12*5*$D339*$G339*$H339*$L339*CP$11)+(CO339/12*4*$E339*$G339*$I339*$L339*CP$12)+(CO339/12*3*$F339*$G339*$I339*$L339*CP$12)</f>
        <v>0</v>
      </c>
      <c r="CQ339" s="32"/>
      <c r="CR339" s="27">
        <f t="shared" ref="CR339:CR347" si="3198">(CQ339/12*5*$D339*$G339*$H339*$K339*CR$11)+(CQ339/12*4*$E339*$G339*$I339*$K339*CR$12)+(CQ339/12*3*$F339*$G339*$I339*$K339*CR$12)</f>
        <v>0</v>
      </c>
      <c r="CS339" s="27">
        <v>2</v>
      </c>
      <c r="CT339" s="27">
        <f t="shared" ref="CT339:CT347" si="3199">(CS339/12*5*$D339*$G339*$H339*$L339*CT$11)+(CS339/12*4*$E339*$G339*$I339*$L339*CT$12)+(CS339/12*3*$F339*$G339*$I339*$L339*CT$12)</f>
        <v>73407.13396799998</v>
      </c>
      <c r="CU339" s="27">
        <v>10</v>
      </c>
      <c r="CV339" s="27">
        <f t="shared" ref="CV339:CV347" si="3200">(CU339/12*5*$D339*$G339*$H339*$L339*CV$11)+(CU339/12*4*$E339*$G339*$I339*$L339*CV$12)+(CU339/12*3*$F339*$G339*$I339*$L339*CV$12)</f>
        <v>319042.91748000006</v>
      </c>
      <c r="CW339" s="27"/>
      <c r="CX339" s="27">
        <f t="shared" ref="CX339:CX347" si="3201">(CW339/12*5*$D339*$G339*$H339*$L339*CX$11)+(CW339/12*4*$E339*$G339*$I339*$L339*CX$12)+(CW339/12*3*$F339*$G339*$I339*$L339*CX$12)</f>
        <v>0</v>
      </c>
      <c r="CY339" s="27">
        <v>15</v>
      </c>
      <c r="CZ339" s="27">
        <f t="shared" ref="CZ339:CZ347" si="3202">(CY339/12*5*$D339*$G339*$H339*$L339*CZ$11)+(CY339/12*4*$E339*$G339*$I339*$L339*CZ$12)+(CY339/12*3*$F339*$G339*$I339*$L339*CZ$12)</f>
        <v>550553.50475999992</v>
      </c>
      <c r="DA339" s="27">
        <v>1</v>
      </c>
      <c r="DB339" s="27">
        <f t="shared" ref="DB339:DB347" si="3203">(DA339/12*5*$D339*$G339*$H339*$L339*DB$11)+(DA339/12*4*$E339*$G339*$I339*$L339*DB$12)+(DA339/12*3*$F339*$G339*$I339*$L339*DB$12)</f>
        <v>36771.621893999996</v>
      </c>
      <c r="DC339" s="27">
        <v>1</v>
      </c>
      <c r="DD339" s="27">
        <f t="shared" ref="DD339:DD347" si="3204">(DC339/12*5*$D339*$G339*$H339*$K339*DD$11)+(DC339/12*4*$E339*$G339*$I339*$K339*DD$12)+(DC339/12*3*$F339*$G339*$I339*$K339*DD$12)</f>
        <v>30333.742599999994</v>
      </c>
      <c r="DE339" s="27"/>
      <c r="DF339" s="27">
        <f t="shared" ref="DF339:DF347" si="3205">(DE339/12*5*$D339*$G339*$H339*$K339*DF$11)+(DE339/12*4*$E339*$G339*$I339*$K339*DF$12)+(DE339/12*3*$F339*$G339*$I339*$K339*DF$12)</f>
        <v>0</v>
      </c>
      <c r="DG339" s="27"/>
      <c r="DH339" s="27">
        <f t="shared" ref="DH339:DH347" si="3206">(DG339/12*5*$D339*$G339*$H339*$L339*DH$11)+(DG339/12*4*$E339*$G339*$I339*$L339*DH$12)+(DG339/12*3*$F339*$G339*$I339*$L339*DH$12)</f>
        <v>0</v>
      </c>
      <c r="DI339" s="27">
        <v>10</v>
      </c>
      <c r="DJ339" s="27">
        <f t="shared" ref="DJ339:DJ347" si="3207">(DI339/12*5*$D339*$G339*$H339*$L339*DJ$11)+(DI339/12*4*$E339*$G339*$I339*$L339*DJ$12)+(DI339/12*3*$F339*$G339*$I339*$L339*DJ$12)</f>
        <v>394720.47720000002</v>
      </c>
      <c r="DK339" s="27">
        <v>1</v>
      </c>
      <c r="DL339" s="27">
        <f t="shared" ref="DL339:DL347" si="3208">(DK339/12*5*$D339*$G339*$H339*$M339*DL$11)+(DK339/12*4*$E339*$G339*$I339*$M339*DL$12)+(DK339/12*3*$F339*$G339*$I339*$M339*DL$12)</f>
        <v>54020.470537499998</v>
      </c>
      <c r="DM339" s="27">
        <v>5</v>
      </c>
      <c r="DN339" s="27">
        <f t="shared" si="3150"/>
        <v>291954.4382875</v>
      </c>
      <c r="DO339" s="27"/>
      <c r="DP339" s="27">
        <f t="shared" si="3152"/>
        <v>0</v>
      </c>
      <c r="DQ339" s="27">
        <f t="shared" ref="DQ339:DR347" si="3209">SUM(O339,Q339,S339,U339,W339,Y339,AA339,AC339,AE339,AG339,AI339,AK339,AM339,AO339,AQ339,AS339,AU339,AW339,AY339,BA339,BC339,BE339,BG339,BI339,BK339,BM339,BO339,BQ339,BS339,BU339,BW339,BY339,CA339,CC339,CE339,CG339,CI339,CK339,CM339,CO339,CQ339,CS339,CU339,CW339,CY339,DA339,DC339,DE339,DG339,DI339,DK339,DM339,DO339)</f>
        <v>328</v>
      </c>
      <c r="DR339" s="27">
        <f t="shared" si="3209"/>
        <v>9970897.3148539998</v>
      </c>
      <c r="DS339" s="38">
        <f t="shared" ref="DS339:DS347" si="3210">ROUND(DQ339*I339,0)</f>
        <v>328</v>
      </c>
      <c r="DT339" s="67">
        <f t="shared" si="3153"/>
        <v>1</v>
      </c>
    </row>
    <row r="340" spans="1:124" ht="15.75" customHeight="1" x14ac:dyDescent="0.25">
      <c r="A340" s="77"/>
      <c r="B340" s="35">
        <v>292</v>
      </c>
      <c r="C340" s="23" t="s">
        <v>465</v>
      </c>
      <c r="D340" s="79">
        <f t="shared" si="3154"/>
        <v>19063</v>
      </c>
      <c r="E340" s="80">
        <v>18530</v>
      </c>
      <c r="F340" s="80">
        <v>18715</v>
      </c>
      <c r="G340" s="36">
        <v>1.49</v>
      </c>
      <c r="H340" s="25">
        <v>1</v>
      </c>
      <c r="I340" s="25">
        <v>1</v>
      </c>
      <c r="J340" s="26"/>
      <c r="K340" s="24">
        <v>1.4</v>
      </c>
      <c r="L340" s="24">
        <v>1.68</v>
      </c>
      <c r="M340" s="24">
        <v>2.23</v>
      </c>
      <c r="N340" s="24">
        <v>2.57</v>
      </c>
      <c r="O340" s="27">
        <v>614</v>
      </c>
      <c r="P340" s="27">
        <f t="shared" si="3158"/>
        <v>25569079.82988333</v>
      </c>
      <c r="Q340" s="27">
        <v>100</v>
      </c>
      <c r="R340" s="27">
        <f t="shared" si="3159"/>
        <v>4164345.2491666665</v>
      </c>
      <c r="S340" s="27"/>
      <c r="T340" s="27">
        <f t="shared" si="3160"/>
        <v>0</v>
      </c>
      <c r="U340" s="27"/>
      <c r="V340" s="27">
        <f t="shared" si="3161"/>
        <v>0</v>
      </c>
      <c r="W340" s="27"/>
      <c r="X340" s="27">
        <f t="shared" si="3162"/>
        <v>0</v>
      </c>
      <c r="Y340" s="27">
        <v>113</v>
      </c>
      <c r="Z340" s="27">
        <f t="shared" si="3163"/>
        <v>4705710.1315583335</v>
      </c>
      <c r="AA340" s="27"/>
      <c r="AB340" s="27">
        <f t="shared" si="3164"/>
        <v>0</v>
      </c>
      <c r="AC340" s="27"/>
      <c r="AD340" s="27">
        <f t="shared" si="3165"/>
        <v>0</v>
      </c>
      <c r="AE340" s="27">
        <v>0</v>
      </c>
      <c r="AF340" s="27">
        <f t="shared" si="3166"/>
        <v>0</v>
      </c>
      <c r="AG340" s="27">
        <v>0</v>
      </c>
      <c r="AH340" s="27">
        <f t="shared" si="3167"/>
        <v>0</v>
      </c>
      <c r="AI340" s="27">
        <v>4</v>
      </c>
      <c r="AJ340" s="27">
        <f t="shared" si="3168"/>
        <v>141830.72096666665</v>
      </c>
      <c r="AK340" s="27"/>
      <c r="AL340" s="27">
        <f t="shared" si="3169"/>
        <v>0</v>
      </c>
      <c r="AM340" s="30">
        <v>0</v>
      </c>
      <c r="AN340" s="27">
        <f t="shared" si="3170"/>
        <v>0</v>
      </c>
      <c r="AO340" s="31">
        <v>3</v>
      </c>
      <c r="AP340" s="27">
        <f t="shared" si="3171"/>
        <v>144404.88946800001</v>
      </c>
      <c r="AQ340" s="27">
        <v>8</v>
      </c>
      <c r="AR340" s="27">
        <f t="shared" si="3172"/>
        <v>340393.73031999997</v>
      </c>
      <c r="AS340" s="27">
        <v>302</v>
      </c>
      <c r="AT340" s="27">
        <f t="shared" si="3173"/>
        <v>14536758.873112001</v>
      </c>
      <c r="AU340" s="27"/>
      <c r="AV340" s="27">
        <f t="shared" si="3174"/>
        <v>0</v>
      </c>
      <c r="AW340" s="27"/>
      <c r="AX340" s="27">
        <f t="shared" si="3175"/>
        <v>0</v>
      </c>
      <c r="AY340" s="27"/>
      <c r="AZ340" s="27">
        <f t="shared" si="3176"/>
        <v>0</v>
      </c>
      <c r="BA340" s="27">
        <v>29</v>
      </c>
      <c r="BB340" s="27">
        <f t="shared" si="3177"/>
        <v>1357800.5337399999</v>
      </c>
      <c r="BC340" s="27"/>
      <c r="BD340" s="27">
        <f t="shared" si="3178"/>
        <v>0</v>
      </c>
      <c r="BE340" s="27"/>
      <c r="BF340" s="27">
        <f t="shared" si="3179"/>
        <v>0</v>
      </c>
      <c r="BG340" s="27"/>
      <c r="BH340" s="27">
        <f t="shared" si="3180"/>
        <v>0</v>
      </c>
      <c r="BI340" s="27"/>
      <c r="BJ340" s="27">
        <f t="shared" si="3181"/>
        <v>0</v>
      </c>
      <c r="BK340" s="27">
        <v>120</v>
      </c>
      <c r="BL340" s="27">
        <f t="shared" si="3182"/>
        <v>5031014.9042999996</v>
      </c>
      <c r="BM340" s="27">
        <v>100</v>
      </c>
      <c r="BN340" s="27">
        <f t="shared" si="3183"/>
        <v>4011246.9296666672</v>
      </c>
      <c r="BO340" s="37"/>
      <c r="BP340" s="27">
        <f t="shared" si="3184"/>
        <v>0</v>
      </c>
      <c r="BQ340" s="27"/>
      <c r="BR340" s="27">
        <f t="shared" si="3185"/>
        <v>0</v>
      </c>
      <c r="BS340" s="27"/>
      <c r="BT340" s="27">
        <f t="shared" si="3186"/>
        <v>0</v>
      </c>
      <c r="BU340" s="27">
        <v>16</v>
      </c>
      <c r="BV340" s="27">
        <f t="shared" si="3187"/>
        <v>473069.53269333323</v>
      </c>
      <c r="BW340" s="27"/>
      <c r="BX340" s="27">
        <f t="shared" si="3188"/>
        <v>0</v>
      </c>
      <c r="BY340" s="27"/>
      <c r="BZ340" s="27">
        <f t="shared" si="3189"/>
        <v>0</v>
      </c>
      <c r="CA340" s="27"/>
      <c r="CB340" s="27">
        <f t="shared" si="3190"/>
        <v>0</v>
      </c>
      <c r="CC340" s="27">
        <v>30</v>
      </c>
      <c r="CD340" s="27">
        <f t="shared" si="3191"/>
        <v>1284628.4724000001</v>
      </c>
      <c r="CE340" s="27"/>
      <c r="CF340" s="27">
        <f t="shared" si="3192"/>
        <v>0</v>
      </c>
      <c r="CG340" s="27"/>
      <c r="CH340" s="27">
        <f t="shared" si="3193"/>
        <v>0</v>
      </c>
      <c r="CI340" s="27">
        <v>168</v>
      </c>
      <c r="CJ340" s="27">
        <f t="shared" si="3194"/>
        <v>4967230.0932799997</v>
      </c>
      <c r="CK340" s="27">
        <v>27</v>
      </c>
      <c r="CL340" s="27">
        <f t="shared" si="3195"/>
        <v>1053465.9313499997</v>
      </c>
      <c r="CM340" s="27">
        <v>320</v>
      </c>
      <c r="CN340" s="27">
        <f t="shared" si="3196"/>
        <v>15269576.405440001</v>
      </c>
      <c r="CO340" s="27">
        <v>108</v>
      </c>
      <c r="CP340" s="27">
        <f t="shared" si="3197"/>
        <v>5924522.1064679995</v>
      </c>
      <c r="CQ340" s="32">
        <v>5</v>
      </c>
      <c r="CR340" s="27">
        <f t="shared" si="3198"/>
        <v>221555.27683333334</v>
      </c>
      <c r="CS340" s="27">
        <v>70</v>
      </c>
      <c r="CT340" s="27">
        <f t="shared" si="3199"/>
        <v>3753119.6435599998</v>
      </c>
      <c r="CU340" s="27">
        <v>46</v>
      </c>
      <c r="CV340" s="27">
        <f t="shared" si="3200"/>
        <v>2143843.2905959999</v>
      </c>
      <c r="CW340" s="27">
        <v>72</v>
      </c>
      <c r="CX340" s="27">
        <f t="shared" si="3201"/>
        <v>3867509.4086159999</v>
      </c>
      <c r="CY340" s="27">
        <v>20</v>
      </c>
      <c r="CZ340" s="27">
        <f t="shared" si="3202"/>
        <v>1072319.8981600001</v>
      </c>
      <c r="DA340" s="27">
        <v>114</v>
      </c>
      <c r="DB340" s="27">
        <f t="shared" si="3203"/>
        <v>6123556.5636419989</v>
      </c>
      <c r="DC340" s="27">
        <v>60</v>
      </c>
      <c r="DD340" s="27">
        <f t="shared" si="3204"/>
        <v>2658663.3219999997</v>
      </c>
      <c r="DE340" s="27">
        <v>11</v>
      </c>
      <c r="DF340" s="27">
        <f t="shared" si="3205"/>
        <v>501941.66573833331</v>
      </c>
      <c r="DG340" s="27">
        <v>10</v>
      </c>
      <c r="DH340" s="27">
        <f t="shared" si="3206"/>
        <v>594495.91950000008</v>
      </c>
      <c r="DI340" s="27">
        <v>115</v>
      </c>
      <c r="DJ340" s="27">
        <f t="shared" si="3207"/>
        <v>6630917.0361000001</v>
      </c>
      <c r="DK340" s="27">
        <v>6</v>
      </c>
      <c r="DL340" s="27">
        <f t="shared" si="3208"/>
        <v>473473.53588749998</v>
      </c>
      <c r="DM340" s="27">
        <v>30</v>
      </c>
      <c r="DN340" s="27">
        <f t="shared" si="3150"/>
        <v>2558894.7826374997</v>
      </c>
      <c r="DO340" s="27"/>
      <c r="DP340" s="27">
        <f t="shared" si="3152"/>
        <v>0</v>
      </c>
      <c r="DQ340" s="27">
        <f t="shared" si="3209"/>
        <v>2621</v>
      </c>
      <c r="DR340" s="27">
        <f t="shared" si="3209"/>
        <v>119575368.67708367</v>
      </c>
      <c r="DS340" s="38">
        <f t="shared" si="3210"/>
        <v>2621</v>
      </c>
      <c r="DT340" s="67">
        <f t="shared" si="3153"/>
        <v>1</v>
      </c>
    </row>
    <row r="341" spans="1:124" ht="15.75" customHeight="1" x14ac:dyDescent="0.25">
      <c r="A341" s="77"/>
      <c r="B341" s="35">
        <v>293</v>
      </c>
      <c r="C341" s="23" t="s">
        <v>466</v>
      </c>
      <c r="D341" s="79">
        <f t="shared" si="3154"/>
        <v>19063</v>
      </c>
      <c r="E341" s="80">
        <v>18530</v>
      </c>
      <c r="F341" s="80">
        <v>18715</v>
      </c>
      <c r="G341" s="36">
        <v>2.14</v>
      </c>
      <c r="H341" s="25">
        <v>1</v>
      </c>
      <c r="I341" s="25">
        <v>1</v>
      </c>
      <c r="J341" s="26"/>
      <c r="K341" s="24">
        <v>1.4</v>
      </c>
      <c r="L341" s="24">
        <v>1.68</v>
      </c>
      <c r="M341" s="24">
        <v>2.23</v>
      </c>
      <c r="N341" s="24">
        <v>2.57</v>
      </c>
      <c r="O341" s="27">
        <v>8</v>
      </c>
      <c r="P341" s="27">
        <f t="shared" si="3158"/>
        <v>478480.47426666669</v>
      </c>
      <c r="Q341" s="27">
        <v>1</v>
      </c>
      <c r="R341" s="27">
        <f t="shared" si="3159"/>
        <v>59810.059283333336</v>
      </c>
      <c r="S341" s="27"/>
      <c r="T341" s="27">
        <f t="shared" si="3160"/>
        <v>0</v>
      </c>
      <c r="U341" s="27"/>
      <c r="V341" s="27">
        <f t="shared" si="3161"/>
        <v>0</v>
      </c>
      <c r="W341" s="27"/>
      <c r="X341" s="27">
        <f t="shared" si="3162"/>
        <v>0</v>
      </c>
      <c r="Y341" s="27">
        <v>0</v>
      </c>
      <c r="Z341" s="27">
        <f t="shared" si="3163"/>
        <v>0</v>
      </c>
      <c r="AA341" s="27"/>
      <c r="AB341" s="27">
        <f t="shared" si="3164"/>
        <v>0</v>
      </c>
      <c r="AC341" s="27"/>
      <c r="AD341" s="27">
        <f t="shared" si="3165"/>
        <v>0</v>
      </c>
      <c r="AE341" s="27">
        <v>0</v>
      </c>
      <c r="AF341" s="27">
        <f t="shared" si="3166"/>
        <v>0</v>
      </c>
      <c r="AG341" s="27">
        <v>0</v>
      </c>
      <c r="AH341" s="27">
        <f t="shared" si="3167"/>
        <v>0</v>
      </c>
      <c r="AI341" s="27"/>
      <c r="AJ341" s="27">
        <f t="shared" si="3168"/>
        <v>0</v>
      </c>
      <c r="AK341" s="27"/>
      <c r="AL341" s="27">
        <f t="shared" si="3169"/>
        <v>0</v>
      </c>
      <c r="AM341" s="30">
        <v>0</v>
      </c>
      <c r="AN341" s="27">
        <f t="shared" si="3170"/>
        <v>0</v>
      </c>
      <c r="AO341" s="31">
        <v>0</v>
      </c>
      <c r="AP341" s="27">
        <f t="shared" si="3171"/>
        <v>0</v>
      </c>
      <c r="AQ341" s="27"/>
      <c r="AR341" s="27">
        <f t="shared" si="3172"/>
        <v>0</v>
      </c>
      <c r="AS341" s="27">
        <v>2</v>
      </c>
      <c r="AT341" s="27">
        <f t="shared" si="3173"/>
        <v>138266.87403199999</v>
      </c>
      <c r="AU341" s="27"/>
      <c r="AV341" s="27">
        <f t="shared" si="3174"/>
        <v>0</v>
      </c>
      <c r="AW341" s="27"/>
      <c r="AX341" s="27">
        <f t="shared" si="3175"/>
        <v>0</v>
      </c>
      <c r="AY341" s="27"/>
      <c r="AZ341" s="27">
        <f t="shared" si="3176"/>
        <v>0</v>
      </c>
      <c r="BA341" s="27">
        <v>3</v>
      </c>
      <c r="BB341" s="27">
        <f t="shared" si="3177"/>
        <v>201737.54748000001</v>
      </c>
      <c r="BC341" s="27"/>
      <c r="BD341" s="27">
        <f t="shared" si="3178"/>
        <v>0</v>
      </c>
      <c r="BE341" s="27"/>
      <c r="BF341" s="27">
        <f t="shared" si="3179"/>
        <v>0</v>
      </c>
      <c r="BG341" s="27"/>
      <c r="BH341" s="27">
        <f t="shared" si="3180"/>
        <v>0</v>
      </c>
      <c r="BI341" s="27"/>
      <c r="BJ341" s="27">
        <f t="shared" si="3181"/>
        <v>0</v>
      </c>
      <c r="BK341" s="27">
        <v>0</v>
      </c>
      <c r="BL341" s="27">
        <f t="shared" si="3182"/>
        <v>0</v>
      </c>
      <c r="BM341" s="27"/>
      <c r="BN341" s="27">
        <f t="shared" si="3183"/>
        <v>0</v>
      </c>
      <c r="BO341" s="37"/>
      <c r="BP341" s="27">
        <f t="shared" si="3184"/>
        <v>0</v>
      </c>
      <c r="BQ341" s="27"/>
      <c r="BR341" s="27">
        <f t="shared" si="3185"/>
        <v>0</v>
      </c>
      <c r="BS341" s="27"/>
      <c r="BT341" s="27">
        <f t="shared" si="3186"/>
        <v>0</v>
      </c>
      <c r="BU341" s="27"/>
      <c r="BV341" s="27">
        <f t="shared" si="3187"/>
        <v>0</v>
      </c>
      <c r="BW341" s="27"/>
      <c r="BX341" s="27">
        <f t="shared" si="3188"/>
        <v>0</v>
      </c>
      <c r="BY341" s="27"/>
      <c r="BZ341" s="27">
        <f t="shared" si="3189"/>
        <v>0</v>
      </c>
      <c r="CA341" s="27"/>
      <c r="CB341" s="27">
        <f t="shared" si="3190"/>
        <v>0</v>
      </c>
      <c r="CC341" s="27"/>
      <c r="CD341" s="27">
        <f t="shared" si="3191"/>
        <v>0</v>
      </c>
      <c r="CE341" s="27"/>
      <c r="CF341" s="27">
        <f t="shared" si="3192"/>
        <v>0</v>
      </c>
      <c r="CG341" s="27"/>
      <c r="CH341" s="27">
        <f t="shared" si="3193"/>
        <v>0</v>
      </c>
      <c r="CI341" s="27"/>
      <c r="CJ341" s="27">
        <f t="shared" si="3194"/>
        <v>0</v>
      </c>
      <c r="CK341" s="27"/>
      <c r="CL341" s="27">
        <f t="shared" si="3195"/>
        <v>0</v>
      </c>
      <c r="CM341" s="27"/>
      <c r="CN341" s="27">
        <f t="shared" si="3196"/>
        <v>0</v>
      </c>
      <c r="CO341" s="27"/>
      <c r="CP341" s="27">
        <f t="shared" si="3197"/>
        <v>0</v>
      </c>
      <c r="CQ341" s="32"/>
      <c r="CR341" s="27">
        <f t="shared" si="3198"/>
        <v>0</v>
      </c>
      <c r="CS341" s="27"/>
      <c r="CT341" s="27">
        <f t="shared" si="3199"/>
        <v>0</v>
      </c>
      <c r="CU341" s="27"/>
      <c r="CV341" s="27">
        <f t="shared" si="3200"/>
        <v>0</v>
      </c>
      <c r="CW341" s="27"/>
      <c r="CX341" s="27">
        <f t="shared" si="3201"/>
        <v>0</v>
      </c>
      <c r="CY341" s="27"/>
      <c r="CZ341" s="27">
        <f t="shared" si="3202"/>
        <v>0</v>
      </c>
      <c r="DA341" s="27"/>
      <c r="DB341" s="27">
        <f t="shared" si="3203"/>
        <v>0</v>
      </c>
      <c r="DC341" s="27"/>
      <c r="DD341" s="27">
        <f t="shared" si="3204"/>
        <v>0</v>
      </c>
      <c r="DE341" s="27"/>
      <c r="DF341" s="27">
        <f t="shared" si="3205"/>
        <v>0</v>
      </c>
      <c r="DG341" s="27"/>
      <c r="DH341" s="27">
        <f t="shared" si="3206"/>
        <v>0</v>
      </c>
      <c r="DI341" s="27"/>
      <c r="DJ341" s="27">
        <f t="shared" si="3207"/>
        <v>0</v>
      </c>
      <c r="DK341" s="27"/>
      <c r="DL341" s="27">
        <f t="shared" si="3208"/>
        <v>0</v>
      </c>
      <c r="DM341" s="27"/>
      <c r="DN341" s="27">
        <f t="shared" si="3150"/>
        <v>0</v>
      </c>
      <c r="DO341" s="27"/>
      <c r="DP341" s="27">
        <f t="shared" si="3152"/>
        <v>0</v>
      </c>
      <c r="DQ341" s="27">
        <f t="shared" si="3209"/>
        <v>14</v>
      </c>
      <c r="DR341" s="27">
        <f t="shared" si="3209"/>
        <v>878294.95506200008</v>
      </c>
      <c r="DS341" s="38">
        <f t="shared" si="3210"/>
        <v>14</v>
      </c>
      <c r="DT341" s="67">
        <f t="shared" si="3153"/>
        <v>1</v>
      </c>
    </row>
    <row r="342" spans="1:124" ht="27.75" customHeight="1" x14ac:dyDescent="0.25">
      <c r="A342" s="77"/>
      <c r="B342" s="35">
        <v>294</v>
      </c>
      <c r="C342" s="23" t="s">
        <v>467</v>
      </c>
      <c r="D342" s="79">
        <f t="shared" si="3154"/>
        <v>19063</v>
      </c>
      <c r="E342" s="80">
        <v>18530</v>
      </c>
      <c r="F342" s="80">
        <v>18715</v>
      </c>
      <c r="G342" s="36">
        <v>1.25</v>
      </c>
      <c r="H342" s="25">
        <v>1</v>
      </c>
      <c r="I342" s="25">
        <v>1</v>
      </c>
      <c r="J342" s="26"/>
      <c r="K342" s="24">
        <v>1.4</v>
      </c>
      <c r="L342" s="24">
        <v>1.68</v>
      </c>
      <c r="M342" s="24">
        <v>2.23</v>
      </c>
      <c r="N342" s="24">
        <v>2.57</v>
      </c>
      <c r="O342" s="27">
        <v>147</v>
      </c>
      <c r="P342" s="27">
        <f t="shared" si="3158"/>
        <v>5135559.9968750002</v>
      </c>
      <c r="Q342" s="27">
        <v>0</v>
      </c>
      <c r="R342" s="27">
        <f t="shared" si="3159"/>
        <v>0</v>
      </c>
      <c r="S342" s="27">
        <v>0</v>
      </c>
      <c r="T342" s="27">
        <f t="shared" si="3160"/>
        <v>0</v>
      </c>
      <c r="U342" s="27"/>
      <c r="V342" s="27">
        <f t="shared" si="3161"/>
        <v>0</v>
      </c>
      <c r="W342" s="27"/>
      <c r="X342" s="27">
        <f t="shared" si="3162"/>
        <v>0</v>
      </c>
      <c r="Y342" s="27">
        <v>0</v>
      </c>
      <c r="Z342" s="27">
        <f t="shared" si="3163"/>
        <v>0</v>
      </c>
      <c r="AA342" s="27">
        <v>0</v>
      </c>
      <c r="AB342" s="27">
        <f t="shared" si="3164"/>
        <v>0</v>
      </c>
      <c r="AC342" s="27">
        <v>0</v>
      </c>
      <c r="AD342" s="27">
        <f t="shared" si="3165"/>
        <v>0</v>
      </c>
      <c r="AE342" s="27">
        <v>0</v>
      </c>
      <c r="AF342" s="27">
        <f t="shared" si="3166"/>
        <v>0</v>
      </c>
      <c r="AG342" s="27">
        <v>0</v>
      </c>
      <c r="AH342" s="27">
        <f t="shared" si="3167"/>
        <v>0</v>
      </c>
      <c r="AI342" s="27"/>
      <c r="AJ342" s="27">
        <f t="shared" si="3168"/>
        <v>0</v>
      </c>
      <c r="AK342" s="27"/>
      <c r="AL342" s="27">
        <f t="shared" si="3169"/>
        <v>0</v>
      </c>
      <c r="AM342" s="30">
        <v>0</v>
      </c>
      <c r="AN342" s="27">
        <f t="shared" si="3170"/>
        <v>0</v>
      </c>
      <c r="AO342" s="31">
        <v>2</v>
      </c>
      <c r="AP342" s="27">
        <f t="shared" si="3171"/>
        <v>80763.36099999999</v>
      </c>
      <c r="AQ342" s="27">
        <v>0</v>
      </c>
      <c r="AR342" s="27">
        <f t="shared" si="3172"/>
        <v>0</v>
      </c>
      <c r="AS342" s="27">
        <v>9</v>
      </c>
      <c r="AT342" s="27">
        <f t="shared" si="3173"/>
        <v>363435.12450000003</v>
      </c>
      <c r="AU342" s="27">
        <v>0</v>
      </c>
      <c r="AV342" s="27">
        <f t="shared" si="3174"/>
        <v>0</v>
      </c>
      <c r="AW342" s="27"/>
      <c r="AX342" s="27">
        <f t="shared" si="3175"/>
        <v>0</v>
      </c>
      <c r="AY342" s="27"/>
      <c r="AZ342" s="27">
        <f t="shared" si="3176"/>
        <v>0</v>
      </c>
      <c r="BA342" s="27">
        <v>2</v>
      </c>
      <c r="BB342" s="27">
        <f t="shared" si="3177"/>
        <v>78558.234999999986</v>
      </c>
      <c r="BC342" s="27">
        <v>0</v>
      </c>
      <c r="BD342" s="27">
        <f t="shared" si="3178"/>
        <v>0</v>
      </c>
      <c r="BE342" s="27">
        <v>0</v>
      </c>
      <c r="BF342" s="27">
        <f t="shared" si="3179"/>
        <v>0</v>
      </c>
      <c r="BG342" s="27">
        <v>0</v>
      </c>
      <c r="BH342" s="27">
        <f t="shared" si="3180"/>
        <v>0</v>
      </c>
      <c r="BI342" s="27">
        <v>0</v>
      </c>
      <c r="BJ342" s="27">
        <f t="shared" si="3181"/>
        <v>0</v>
      </c>
      <c r="BK342" s="27">
        <v>3</v>
      </c>
      <c r="BL342" s="27">
        <f t="shared" si="3182"/>
        <v>105516.25218749999</v>
      </c>
      <c r="BM342" s="27"/>
      <c r="BN342" s="27">
        <f t="shared" si="3183"/>
        <v>0</v>
      </c>
      <c r="BO342" s="37">
        <v>0</v>
      </c>
      <c r="BP342" s="27">
        <f t="shared" si="3184"/>
        <v>0</v>
      </c>
      <c r="BQ342" s="27"/>
      <c r="BR342" s="27">
        <f t="shared" si="3185"/>
        <v>0</v>
      </c>
      <c r="BS342" s="27"/>
      <c r="BT342" s="27">
        <f t="shared" si="3186"/>
        <v>0</v>
      </c>
      <c r="BU342" s="27">
        <v>1</v>
      </c>
      <c r="BV342" s="27">
        <f t="shared" si="3187"/>
        <v>24804.400833333326</v>
      </c>
      <c r="BW342" s="27">
        <v>0</v>
      </c>
      <c r="BX342" s="27">
        <f t="shared" si="3188"/>
        <v>0</v>
      </c>
      <c r="BY342" s="27"/>
      <c r="BZ342" s="27">
        <f t="shared" si="3189"/>
        <v>0</v>
      </c>
      <c r="CA342" s="27">
        <v>0</v>
      </c>
      <c r="CB342" s="27">
        <f t="shared" si="3190"/>
        <v>0</v>
      </c>
      <c r="CC342" s="27">
        <v>0</v>
      </c>
      <c r="CD342" s="27">
        <f t="shared" si="3191"/>
        <v>0</v>
      </c>
      <c r="CE342" s="27">
        <v>0</v>
      </c>
      <c r="CF342" s="27">
        <f t="shared" si="3192"/>
        <v>0</v>
      </c>
      <c r="CG342" s="27"/>
      <c r="CH342" s="27">
        <f t="shared" si="3193"/>
        <v>0</v>
      </c>
      <c r="CI342" s="27"/>
      <c r="CJ342" s="27">
        <f t="shared" si="3194"/>
        <v>0</v>
      </c>
      <c r="CK342" s="27"/>
      <c r="CL342" s="27">
        <f t="shared" si="3195"/>
        <v>0</v>
      </c>
      <c r="CM342" s="27">
        <v>3</v>
      </c>
      <c r="CN342" s="27">
        <f t="shared" si="3196"/>
        <v>120094.193625</v>
      </c>
      <c r="CO342" s="27">
        <v>24</v>
      </c>
      <c r="CP342" s="27">
        <f t="shared" si="3197"/>
        <v>1104497.037</v>
      </c>
      <c r="CQ342" s="32"/>
      <c r="CR342" s="27">
        <f t="shared" si="3198"/>
        <v>0</v>
      </c>
      <c r="CS342" s="27"/>
      <c r="CT342" s="27">
        <f t="shared" si="3199"/>
        <v>0</v>
      </c>
      <c r="CU342" s="27"/>
      <c r="CV342" s="27">
        <f t="shared" si="3200"/>
        <v>0</v>
      </c>
      <c r="CW342" s="27">
        <v>1</v>
      </c>
      <c r="CX342" s="27">
        <f t="shared" si="3201"/>
        <v>45063.262124999987</v>
      </c>
      <c r="CY342" s="27">
        <v>3</v>
      </c>
      <c r="CZ342" s="27">
        <f t="shared" si="3202"/>
        <v>134939.5845</v>
      </c>
      <c r="DA342" s="27">
        <v>10</v>
      </c>
      <c r="DB342" s="27">
        <f t="shared" si="3203"/>
        <v>450632.62124999997</v>
      </c>
      <c r="DC342" s="27">
        <v>1</v>
      </c>
      <c r="DD342" s="27">
        <f t="shared" si="3204"/>
        <v>37173.704166666663</v>
      </c>
      <c r="DE342" s="27"/>
      <c r="DF342" s="27">
        <f t="shared" si="3205"/>
        <v>0</v>
      </c>
      <c r="DG342" s="27"/>
      <c r="DH342" s="27">
        <f t="shared" si="3206"/>
        <v>0</v>
      </c>
      <c r="DI342" s="27"/>
      <c r="DJ342" s="27">
        <f t="shared" si="3207"/>
        <v>0</v>
      </c>
      <c r="DK342" s="27"/>
      <c r="DL342" s="27">
        <f t="shared" si="3208"/>
        <v>0</v>
      </c>
      <c r="DM342" s="27">
        <v>2</v>
      </c>
      <c r="DN342" s="27">
        <f t="shared" si="3150"/>
        <v>143114.92072916662</v>
      </c>
      <c r="DO342" s="27"/>
      <c r="DP342" s="27">
        <f t="shared" si="3152"/>
        <v>0</v>
      </c>
      <c r="DQ342" s="27">
        <f t="shared" si="3209"/>
        <v>208</v>
      </c>
      <c r="DR342" s="27">
        <f t="shared" si="3209"/>
        <v>7824152.693791667</v>
      </c>
      <c r="DS342" s="38">
        <f t="shared" si="3210"/>
        <v>208</v>
      </c>
      <c r="DT342" s="67">
        <f t="shared" si="3153"/>
        <v>1</v>
      </c>
    </row>
    <row r="343" spans="1:124" ht="27.75" customHeight="1" x14ac:dyDescent="0.25">
      <c r="A343" s="77"/>
      <c r="B343" s="35">
        <v>295</v>
      </c>
      <c r="C343" s="23" t="s">
        <v>468</v>
      </c>
      <c r="D343" s="79">
        <f t="shared" si="3154"/>
        <v>19063</v>
      </c>
      <c r="E343" s="80">
        <v>18530</v>
      </c>
      <c r="F343" s="80">
        <v>18715</v>
      </c>
      <c r="G343" s="36">
        <v>2.76</v>
      </c>
      <c r="H343" s="25">
        <v>1</v>
      </c>
      <c r="I343" s="25">
        <v>1</v>
      </c>
      <c r="J343" s="26"/>
      <c r="K343" s="24">
        <v>1.4</v>
      </c>
      <c r="L343" s="24">
        <v>1.68</v>
      </c>
      <c r="M343" s="24">
        <v>2.23</v>
      </c>
      <c r="N343" s="24">
        <v>2.57</v>
      </c>
      <c r="O343" s="27">
        <v>13</v>
      </c>
      <c r="P343" s="27">
        <f t="shared" si="3158"/>
        <v>1002796.6949</v>
      </c>
      <c r="Q343" s="27">
        <v>0</v>
      </c>
      <c r="R343" s="27">
        <f t="shared" si="3159"/>
        <v>0</v>
      </c>
      <c r="S343" s="27"/>
      <c r="T343" s="27">
        <f t="shared" si="3160"/>
        <v>0</v>
      </c>
      <c r="U343" s="27"/>
      <c r="V343" s="27">
        <f t="shared" si="3161"/>
        <v>0</v>
      </c>
      <c r="W343" s="27"/>
      <c r="X343" s="27">
        <f t="shared" si="3162"/>
        <v>0</v>
      </c>
      <c r="Y343" s="27">
        <v>2</v>
      </c>
      <c r="Z343" s="27">
        <f t="shared" si="3163"/>
        <v>154276.41459999996</v>
      </c>
      <c r="AA343" s="27"/>
      <c r="AB343" s="27">
        <f t="shared" si="3164"/>
        <v>0</v>
      </c>
      <c r="AC343" s="27"/>
      <c r="AD343" s="27">
        <f t="shared" si="3165"/>
        <v>0</v>
      </c>
      <c r="AE343" s="27">
        <v>0</v>
      </c>
      <c r="AF343" s="27">
        <f t="shared" si="3166"/>
        <v>0</v>
      </c>
      <c r="AG343" s="27">
        <v>0</v>
      </c>
      <c r="AH343" s="27">
        <f t="shared" si="3167"/>
        <v>0</v>
      </c>
      <c r="AI343" s="27"/>
      <c r="AJ343" s="27">
        <f t="shared" si="3168"/>
        <v>0</v>
      </c>
      <c r="AK343" s="27"/>
      <c r="AL343" s="27">
        <f t="shared" si="3169"/>
        <v>0</v>
      </c>
      <c r="AM343" s="30">
        <v>0</v>
      </c>
      <c r="AN343" s="27">
        <f t="shared" si="3170"/>
        <v>0</v>
      </c>
      <c r="AO343" s="31">
        <v>0</v>
      </c>
      <c r="AP343" s="27">
        <f t="shared" si="3171"/>
        <v>0</v>
      </c>
      <c r="AQ343" s="27"/>
      <c r="AR343" s="27">
        <f t="shared" si="3172"/>
        <v>0</v>
      </c>
      <c r="AS343" s="27"/>
      <c r="AT343" s="27">
        <f t="shared" si="3173"/>
        <v>0</v>
      </c>
      <c r="AU343" s="27">
        <v>2</v>
      </c>
      <c r="AV343" s="27">
        <f t="shared" si="3174"/>
        <v>184026.80604</v>
      </c>
      <c r="AW343" s="27"/>
      <c r="AX343" s="27">
        <f t="shared" si="3175"/>
        <v>0</v>
      </c>
      <c r="AY343" s="27"/>
      <c r="AZ343" s="27">
        <f t="shared" si="3176"/>
        <v>0</v>
      </c>
      <c r="BA343" s="27"/>
      <c r="BB343" s="27">
        <f t="shared" si="3177"/>
        <v>0</v>
      </c>
      <c r="BC343" s="27"/>
      <c r="BD343" s="27">
        <f t="shared" si="3178"/>
        <v>0</v>
      </c>
      <c r="BE343" s="27"/>
      <c r="BF343" s="27">
        <f t="shared" si="3179"/>
        <v>0</v>
      </c>
      <c r="BG343" s="27"/>
      <c r="BH343" s="27">
        <f t="shared" si="3180"/>
        <v>0</v>
      </c>
      <c r="BI343" s="27"/>
      <c r="BJ343" s="27">
        <f t="shared" si="3181"/>
        <v>0</v>
      </c>
      <c r="BK343" s="27">
        <v>0</v>
      </c>
      <c r="BL343" s="27">
        <f t="shared" si="3182"/>
        <v>0</v>
      </c>
      <c r="BM343" s="27"/>
      <c r="BN343" s="27">
        <f t="shared" si="3183"/>
        <v>0</v>
      </c>
      <c r="BO343" s="37"/>
      <c r="BP343" s="27">
        <f t="shared" si="3184"/>
        <v>0</v>
      </c>
      <c r="BQ343" s="27"/>
      <c r="BR343" s="27">
        <f t="shared" si="3185"/>
        <v>0</v>
      </c>
      <c r="BS343" s="27"/>
      <c r="BT343" s="27">
        <f t="shared" si="3186"/>
        <v>0</v>
      </c>
      <c r="BU343" s="27"/>
      <c r="BV343" s="27">
        <f t="shared" si="3187"/>
        <v>0</v>
      </c>
      <c r="BW343" s="27"/>
      <c r="BX343" s="27">
        <f t="shared" si="3188"/>
        <v>0</v>
      </c>
      <c r="BY343" s="27"/>
      <c r="BZ343" s="27">
        <f t="shared" si="3189"/>
        <v>0</v>
      </c>
      <c r="CA343" s="27"/>
      <c r="CB343" s="27">
        <f t="shared" si="3190"/>
        <v>0</v>
      </c>
      <c r="CC343" s="27"/>
      <c r="CD343" s="27">
        <f t="shared" si="3191"/>
        <v>0</v>
      </c>
      <c r="CE343" s="27"/>
      <c r="CF343" s="27">
        <f t="shared" si="3192"/>
        <v>0</v>
      </c>
      <c r="CG343" s="27"/>
      <c r="CH343" s="27">
        <f t="shared" si="3193"/>
        <v>0</v>
      </c>
      <c r="CI343" s="27"/>
      <c r="CJ343" s="27">
        <f t="shared" si="3194"/>
        <v>0</v>
      </c>
      <c r="CK343" s="27"/>
      <c r="CL343" s="27">
        <f t="shared" si="3195"/>
        <v>0</v>
      </c>
      <c r="CM343" s="27"/>
      <c r="CN343" s="27">
        <f t="shared" si="3196"/>
        <v>0</v>
      </c>
      <c r="CO343" s="27"/>
      <c r="CP343" s="27">
        <f t="shared" si="3197"/>
        <v>0</v>
      </c>
      <c r="CQ343" s="32"/>
      <c r="CR343" s="27">
        <f t="shared" si="3198"/>
        <v>0</v>
      </c>
      <c r="CS343" s="27">
        <v>2</v>
      </c>
      <c r="CT343" s="27">
        <f t="shared" si="3199"/>
        <v>198631.06838399995</v>
      </c>
      <c r="CU343" s="27"/>
      <c r="CV343" s="27">
        <f t="shared" si="3200"/>
        <v>0</v>
      </c>
      <c r="CW343" s="27"/>
      <c r="CX343" s="27">
        <f t="shared" si="3201"/>
        <v>0</v>
      </c>
      <c r="CY343" s="27"/>
      <c r="CZ343" s="27">
        <f t="shared" si="3202"/>
        <v>0</v>
      </c>
      <c r="DA343" s="27"/>
      <c r="DB343" s="27">
        <f t="shared" si="3203"/>
        <v>0</v>
      </c>
      <c r="DC343" s="27"/>
      <c r="DD343" s="27">
        <f t="shared" si="3204"/>
        <v>0</v>
      </c>
      <c r="DE343" s="27"/>
      <c r="DF343" s="27">
        <f t="shared" si="3205"/>
        <v>0</v>
      </c>
      <c r="DG343" s="27"/>
      <c r="DH343" s="27">
        <f t="shared" si="3206"/>
        <v>0</v>
      </c>
      <c r="DI343" s="27"/>
      <c r="DJ343" s="27">
        <f t="shared" si="3207"/>
        <v>0</v>
      </c>
      <c r="DK343" s="27"/>
      <c r="DL343" s="27">
        <f t="shared" si="3208"/>
        <v>0</v>
      </c>
      <c r="DM343" s="27"/>
      <c r="DN343" s="27">
        <f t="shared" si="3150"/>
        <v>0</v>
      </c>
      <c r="DO343" s="27"/>
      <c r="DP343" s="27">
        <f t="shared" si="3152"/>
        <v>0</v>
      </c>
      <c r="DQ343" s="27">
        <f t="shared" si="3209"/>
        <v>19</v>
      </c>
      <c r="DR343" s="27">
        <f t="shared" si="3209"/>
        <v>1539730.9839239998</v>
      </c>
      <c r="DS343" s="38">
        <f t="shared" si="3210"/>
        <v>19</v>
      </c>
      <c r="DT343" s="67">
        <f t="shared" si="3153"/>
        <v>1</v>
      </c>
    </row>
    <row r="344" spans="1:124" ht="45" customHeight="1" x14ac:dyDescent="0.25">
      <c r="A344" s="77"/>
      <c r="B344" s="35">
        <v>296</v>
      </c>
      <c r="C344" s="23" t="s">
        <v>469</v>
      </c>
      <c r="D344" s="79">
        <f t="shared" si="3154"/>
        <v>19063</v>
      </c>
      <c r="E344" s="80">
        <v>18530</v>
      </c>
      <c r="F344" s="80">
        <v>18715</v>
      </c>
      <c r="G344" s="36">
        <v>0.76</v>
      </c>
      <c r="H344" s="25">
        <v>1</v>
      </c>
      <c r="I344" s="25">
        <v>1</v>
      </c>
      <c r="J344" s="26"/>
      <c r="K344" s="24">
        <v>1.4</v>
      </c>
      <c r="L344" s="24">
        <v>1.68</v>
      </c>
      <c r="M344" s="24">
        <v>2.23</v>
      </c>
      <c r="N344" s="24">
        <v>2.57</v>
      </c>
      <c r="O344" s="27">
        <v>3</v>
      </c>
      <c r="P344" s="27">
        <f t="shared" si="3158"/>
        <v>63722.866899999994</v>
      </c>
      <c r="Q344" s="27">
        <v>0</v>
      </c>
      <c r="R344" s="27">
        <f t="shared" si="3159"/>
        <v>0</v>
      </c>
      <c r="S344" s="27">
        <v>0</v>
      </c>
      <c r="T344" s="27">
        <f t="shared" si="3160"/>
        <v>0</v>
      </c>
      <c r="U344" s="27"/>
      <c r="V344" s="27">
        <f t="shared" si="3161"/>
        <v>0</v>
      </c>
      <c r="W344" s="27"/>
      <c r="X344" s="27">
        <f t="shared" si="3162"/>
        <v>0</v>
      </c>
      <c r="Y344" s="27">
        <v>0</v>
      </c>
      <c r="Z344" s="27">
        <f t="shared" si="3163"/>
        <v>0</v>
      </c>
      <c r="AA344" s="27">
        <v>0</v>
      </c>
      <c r="AB344" s="27">
        <f t="shared" si="3164"/>
        <v>0</v>
      </c>
      <c r="AC344" s="27">
        <v>0</v>
      </c>
      <c r="AD344" s="27">
        <f t="shared" si="3165"/>
        <v>0</v>
      </c>
      <c r="AE344" s="27">
        <v>0</v>
      </c>
      <c r="AF344" s="27">
        <f t="shared" si="3166"/>
        <v>0</v>
      </c>
      <c r="AG344" s="27">
        <v>2</v>
      </c>
      <c r="AH344" s="27">
        <f t="shared" si="3167"/>
        <v>42481.911266666662</v>
      </c>
      <c r="AI344" s="27">
        <v>0</v>
      </c>
      <c r="AJ344" s="27">
        <f t="shared" si="3168"/>
        <v>0</v>
      </c>
      <c r="AK344" s="27"/>
      <c r="AL344" s="27">
        <f t="shared" si="3169"/>
        <v>0</v>
      </c>
      <c r="AM344" s="30">
        <v>0</v>
      </c>
      <c r="AN344" s="27">
        <f t="shared" si="3170"/>
        <v>0</v>
      </c>
      <c r="AO344" s="31">
        <v>0</v>
      </c>
      <c r="AP344" s="27">
        <f t="shared" si="3171"/>
        <v>0</v>
      </c>
      <c r="AQ344" s="27">
        <v>0</v>
      </c>
      <c r="AR344" s="27">
        <f t="shared" si="3172"/>
        <v>0</v>
      </c>
      <c r="AS344" s="27"/>
      <c r="AT344" s="27">
        <f t="shared" si="3173"/>
        <v>0</v>
      </c>
      <c r="AU344" s="27"/>
      <c r="AV344" s="27">
        <f t="shared" si="3174"/>
        <v>0</v>
      </c>
      <c r="AW344" s="27"/>
      <c r="AX344" s="27">
        <f t="shared" si="3175"/>
        <v>0</v>
      </c>
      <c r="AY344" s="27"/>
      <c r="AZ344" s="27">
        <f t="shared" si="3176"/>
        <v>0</v>
      </c>
      <c r="BA344" s="27">
        <v>0</v>
      </c>
      <c r="BB344" s="27">
        <f t="shared" si="3177"/>
        <v>0</v>
      </c>
      <c r="BC344" s="27">
        <v>0</v>
      </c>
      <c r="BD344" s="27">
        <f t="shared" si="3178"/>
        <v>0</v>
      </c>
      <c r="BE344" s="27">
        <v>0</v>
      </c>
      <c r="BF344" s="27">
        <f t="shared" si="3179"/>
        <v>0</v>
      </c>
      <c r="BG344" s="27">
        <v>0</v>
      </c>
      <c r="BH344" s="27">
        <f t="shared" si="3180"/>
        <v>0</v>
      </c>
      <c r="BI344" s="27">
        <v>0</v>
      </c>
      <c r="BJ344" s="27">
        <f t="shared" si="3181"/>
        <v>0</v>
      </c>
      <c r="BK344" s="27">
        <v>0</v>
      </c>
      <c r="BL344" s="27">
        <f t="shared" si="3182"/>
        <v>0</v>
      </c>
      <c r="BM344" s="27">
        <v>0</v>
      </c>
      <c r="BN344" s="27">
        <f t="shared" si="3183"/>
        <v>0</v>
      </c>
      <c r="BO344" s="37">
        <v>0</v>
      </c>
      <c r="BP344" s="27">
        <f t="shared" si="3184"/>
        <v>0</v>
      </c>
      <c r="BQ344" s="27"/>
      <c r="BR344" s="27">
        <f t="shared" si="3185"/>
        <v>0</v>
      </c>
      <c r="BS344" s="27"/>
      <c r="BT344" s="27">
        <f t="shared" si="3186"/>
        <v>0</v>
      </c>
      <c r="BU344" s="27">
        <v>0</v>
      </c>
      <c r="BV344" s="27">
        <f t="shared" si="3187"/>
        <v>0</v>
      </c>
      <c r="BW344" s="27">
        <v>0</v>
      </c>
      <c r="BX344" s="27">
        <f t="shared" si="3188"/>
        <v>0</v>
      </c>
      <c r="BY344" s="27"/>
      <c r="BZ344" s="27">
        <f t="shared" si="3189"/>
        <v>0</v>
      </c>
      <c r="CA344" s="27">
        <v>0</v>
      </c>
      <c r="CB344" s="27">
        <f t="shared" si="3190"/>
        <v>0</v>
      </c>
      <c r="CC344" s="27"/>
      <c r="CD344" s="27">
        <f t="shared" si="3191"/>
        <v>0</v>
      </c>
      <c r="CE344" s="27">
        <v>0</v>
      </c>
      <c r="CF344" s="27">
        <f t="shared" si="3192"/>
        <v>0</v>
      </c>
      <c r="CG344" s="27"/>
      <c r="CH344" s="27">
        <f t="shared" si="3193"/>
        <v>0</v>
      </c>
      <c r="CI344" s="27"/>
      <c r="CJ344" s="27">
        <f t="shared" si="3194"/>
        <v>0</v>
      </c>
      <c r="CK344" s="27"/>
      <c r="CL344" s="27">
        <f t="shared" si="3195"/>
        <v>0</v>
      </c>
      <c r="CM344" s="27"/>
      <c r="CN344" s="27">
        <f t="shared" si="3196"/>
        <v>0</v>
      </c>
      <c r="CO344" s="27"/>
      <c r="CP344" s="27">
        <f t="shared" si="3197"/>
        <v>0</v>
      </c>
      <c r="CQ344" s="32"/>
      <c r="CR344" s="27">
        <f t="shared" si="3198"/>
        <v>0</v>
      </c>
      <c r="CS344" s="27"/>
      <c r="CT344" s="27">
        <f t="shared" si="3199"/>
        <v>0</v>
      </c>
      <c r="CU344" s="27"/>
      <c r="CV344" s="27">
        <f t="shared" si="3200"/>
        <v>0</v>
      </c>
      <c r="CW344" s="27"/>
      <c r="CX344" s="27">
        <f t="shared" si="3201"/>
        <v>0</v>
      </c>
      <c r="CY344" s="27"/>
      <c r="CZ344" s="27">
        <f t="shared" si="3202"/>
        <v>0</v>
      </c>
      <c r="DA344" s="27"/>
      <c r="DB344" s="27">
        <f t="shared" si="3203"/>
        <v>0</v>
      </c>
      <c r="DC344" s="27"/>
      <c r="DD344" s="27">
        <f t="shared" si="3204"/>
        <v>0</v>
      </c>
      <c r="DE344" s="27"/>
      <c r="DF344" s="27">
        <f t="shared" si="3205"/>
        <v>0</v>
      </c>
      <c r="DG344" s="27"/>
      <c r="DH344" s="27">
        <f t="shared" si="3206"/>
        <v>0</v>
      </c>
      <c r="DI344" s="27"/>
      <c r="DJ344" s="27">
        <f t="shared" si="3207"/>
        <v>0</v>
      </c>
      <c r="DK344" s="27"/>
      <c r="DL344" s="27">
        <f t="shared" si="3208"/>
        <v>0</v>
      </c>
      <c r="DM344" s="27"/>
      <c r="DN344" s="27">
        <f t="shared" si="3150"/>
        <v>0</v>
      </c>
      <c r="DO344" s="27"/>
      <c r="DP344" s="27">
        <f t="shared" si="3152"/>
        <v>0</v>
      </c>
      <c r="DQ344" s="27">
        <f t="shared" si="3209"/>
        <v>5</v>
      </c>
      <c r="DR344" s="27">
        <f t="shared" si="3209"/>
        <v>106204.77816666666</v>
      </c>
      <c r="DS344" s="38">
        <f t="shared" si="3210"/>
        <v>5</v>
      </c>
      <c r="DT344" s="67">
        <f t="shared" si="3153"/>
        <v>1</v>
      </c>
    </row>
    <row r="345" spans="1:124" ht="15.75" customHeight="1" x14ac:dyDescent="0.25">
      <c r="A345" s="77"/>
      <c r="B345" s="35">
        <v>297</v>
      </c>
      <c r="C345" s="23" t="s">
        <v>470</v>
      </c>
      <c r="D345" s="79">
        <f t="shared" si="3154"/>
        <v>19063</v>
      </c>
      <c r="E345" s="80">
        <v>18530</v>
      </c>
      <c r="F345" s="80">
        <v>18715</v>
      </c>
      <c r="G345" s="36">
        <v>1.06</v>
      </c>
      <c r="H345" s="25">
        <v>1</v>
      </c>
      <c r="I345" s="25">
        <v>1</v>
      </c>
      <c r="J345" s="26"/>
      <c r="K345" s="24">
        <v>1.4</v>
      </c>
      <c r="L345" s="24">
        <v>1.68</v>
      </c>
      <c r="M345" s="24">
        <v>2.23</v>
      </c>
      <c r="N345" s="24">
        <v>2.57</v>
      </c>
      <c r="O345" s="27">
        <v>13</v>
      </c>
      <c r="P345" s="27">
        <f t="shared" si="3158"/>
        <v>385132.0639833333</v>
      </c>
      <c r="Q345" s="27">
        <v>0</v>
      </c>
      <c r="R345" s="27">
        <f t="shared" si="3159"/>
        <v>0</v>
      </c>
      <c r="S345" s="27">
        <v>0</v>
      </c>
      <c r="T345" s="27">
        <f t="shared" si="3160"/>
        <v>0</v>
      </c>
      <c r="U345" s="27"/>
      <c r="V345" s="27">
        <f t="shared" si="3161"/>
        <v>0</v>
      </c>
      <c r="W345" s="27">
        <v>0</v>
      </c>
      <c r="X345" s="27">
        <f t="shared" si="3162"/>
        <v>0</v>
      </c>
      <c r="Y345" s="27"/>
      <c r="Z345" s="27">
        <f t="shared" si="3163"/>
        <v>0</v>
      </c>
      <c r="AA345" s="27">
        <v>0</v>
      </c>
      <c r="AB345" s="27">
        <f t="shared" si="3164"/>
        <v>0</v>
      </c>
      <c r="AC345" s="27">
        <v>0</v>
      </c>
      <c r="AD345" s="27">
        <f t="shared" si="3165"/>
        <v>0</v>
      </c>
      <c r="AE345" s="27">
        <v>0</v>
      </c>
      <c r="AF345" s="27">
        <f t="shared" si="3166"/>
        <v>0</v>
      </c>
      <c r="AG345" s="27">
        <v>71</v>
      </c>
      <c r="AH345" s="27">
        <f t="shared" si="3167"/>
        <v>2103413.5802166667</v>
      </c>
      <c r="AI345" s="27">
        <v>0</v>
      </c>
      <c r="AJ345" s="27">
        <f t="shared" si="3168"/>
        <v>0</v>
      </c>
      <c r="AK345" s="27"/>
      <c r="AL345" s="27">
        <f t="shared" si="3169"/>
        <v>0</v>
      </c>
      <c r="AM345" s="30">
        <v>0</v>
      </c>
      <c r="AN345" s="27">
        <f t="shared" si="3170"/>
        <v>0</v>
      </c>
      <c r="AO345" s="31">
        <v>2</v>
      </c>
      <c r="AP345" s="27">
        <f t="shared" si="3171"/>
        <v>68487.330128000001</v>
      </c>
      <c r="AQ345" s="27">
        <v>0</v>
      </c>
      <c r="AR345" s="27">
        <f t="shared" si="3172"/>
        <v>0</v>
      </c>
      <c r="AS345" s="27">
        <v>2</v>
      </c>
      <c r="AT345" s="27">
        <f t="shared" si="3173"/>
        <v>68487.330128000001</v>
      </c>
      <c r="AU345" s="27">
        <v>0</v>
      </c>
      <c r="AV345" s="27">
        <f t="shared" si="3174"/>
        <v>0</v>
      </c>
      <c r="AW345" s="27"/>
      <c r="AX345" s="27">
        <f t="shared" si="3175"/>
        <v>0</v>
      </c>
      <c r="AY345" s="27"/>
      <c r="AZ345" s="27">
        <f t="shared" si="3176"/>
        <v>0</v>
      </c>
      <c r="BA345" s="27">
        <v>0</v>
      </c>
      <c r="BB345" s="27">
        <f t="shared" si="3177"/>
        <v>0</v>
      </c>
      <c r="BC345" s="27">
        <v>0</v>
      </c>
      <c r="BD345" s="27">
        <f t="shared" si="3178"/>
        <v>0</v>
      </c>
      <c r="BE345" s="27">
        <v>0</v>
      </c>
      <c r="BF345" s="27">
        <f t="shared" si="3179"/>
        <v>0</v>
      </c>
      <c r="BG345" s="27">
        <v>0</v>
      </c>
      <c r="BH345" s="27">
        <f t="shared" si="3180"/>
        <v>0</v>
      </c>
      <c r="BI345" s="27">
        <v>0</v>
      </c>
      <c r="BJ345" s="27">
        <f t="shared" si="3181"/>
        <v>0</v>
      </c>
      <c r="BK345" s="27">
        <v>0</v>
      </c>
      <c r="BL345" s="27">
        <f t="shared" si="3182"/>
        <v>0</v>
      </c>
      <c r="BM345" s="27">
        <v>2</v>
      </c>
      <c r="BN345" s="27">
        <f t="shared" si="3183"/>
        <v>57072.775106666661</v>
      </c>
      <c r="BO345" s="37">
        <v>0</v>
      </c>
      <c r="BP345" s="27">
        <f t="shared" si="3184"/>
        <v>0</v>
      </c>
      <c r="BQ345" s="27"/>
      <c r="BR345" s="27">
        <f t="shared" si="3185"/>
        <v>0</v>
      </c>
      <c r="BS345" s="27">
        <v>48</v>
      </c>
      <c r="BT345" s="27">
        <f t="shared" si="3186"/>
        <v>1218529.0208000001</v>
      </c>
      <c r="BU345" s="27">
        <v>0</v>
      </c>
      <c r="BV345" s="27">
        <f t="shared" si="3187"/>
        <v>0</v>
      </c>
      <c r="BW345" s="27">
        <v>0</v>
      </c>
      <c r="BX345" s="27">
        <f t="shared" si="3188"/>
        <v>0</v>
      </c>
      <c r="BY345" s="27"/>
      <c r="BZ345" s="27">
        <f t="shared" si="3189"/>
        <v>0</v>
      </c>
      <c r="CA345" s="27">
        <v>0</v>
      </c>
      <c r="CB345" s="27">
        <f t="shared" si="3190"/>
        <v>0</v>
      </c>
      <c r="CC345" s="27">
        <v>0</v>
      </c>
      <c r="CD345" s="27">
        <f t="shared" si="3191"/>
        <v>0</v>
      </c>
      <c r="CE345" s="27">
        <v>0</v>
      </c>
      <c r="CF345" s="27">
        <f t="shared" si="3192"/>
        <v>0</v>
      </c>
      <c r="CG345" s="27"/>
      <c r="CH345" s="27">
        <f t="shared" si="3193"/>
        <v>0</v>
      </c>
      <c r="CI345" s="27"/>
      <c r="CJ345" s="27">
        <f t="shared" si="3194"/>
        <v>0</v>
      </c>
      <c r="CK345" s="27">
        <v>3</v>
      </c>
      <c r="CL345" s="27">
        <f t="shared" si="3195"/>
        <v>83271.729099999997</v>
      </c>
      <c r="CM345" s="27">
        <v>9</v>
      </c>
      <c r="CN345" s="27">
        <f t="shared" si="3196"/>
        <v>305519.62858200003</v>
      </c>
      <c r="CO345" s="27">
        <v>7</v>
      </c>
      <c r="CP345" s="27">
        <f t="shared" si="3197"/>
        <v>273178.93381800002</v>
      </c>
      <c r="CQ345" s="32"/>
      <c r="CR345" s="27">
        <f t="shared" si="3198"/>
        <v>0</v>
      </c>
      <c r="CS345" s="27">
        <v>2</v>
      </c>
      <c r="CT345" s="27">
        <f t="shared" si="3199"/>
        <v>76285.845103999993</v>
      </c>
      <c r="CU345" s="27"/>
      <c r="CV345" s="27">
        <f t="shared" si="3200"/>
        <v>0</v>
      </c>
      <c r="CW345" s="27"/>
      <c r="CX345" s="27">
        <f t="shared" si="3201"/>
        <v>0</v>
      </c>
      <c r="CY345" s="27"/>
      <c r="CZ345" s="27">
        <f t="shared" si="3202"/>
        <v>0</v>
      </c>
      <c r="DA345" s="27">
        <v>20</v>
      </c>
      <c r="DB345" s="27">
        <f t="shared" si="3203"/>
        <v>764272.92564000003</v>
      </c>
      <c r="DC345" s="27">
        <v>3</v>
      </c>
      <c r="DD345" s="27">
        <f t="shared" si="3204"/>
        <v>94569.903399999981</v>
      </c>
      <c r="DE345" s="27"/>
      <c r="DF345" s="27">
        <f t="shared" si="3205"/>
        <v>0</v>
      </c>
      <c r="DG345" s="27"/>
      <c r="DH345" s="27">
        <f t="shared" si="3206"/>
        <v>0</v>
      </c>
      <c r="DI345" s="27">
        <v>8</v>
      </c>
      <c r="DJ345" s="27">
        <f t="shared" si="3207"/>
        <v>328159.76927999995</v>
      </c>
      <c r="DK345" s="27"/>
      <c r="DL345" s="27">
        <f t="shared" si="3208"/>
        <v>0</v>
      </c>
      <c r="DM345" s="27">
        <v>9</v>
      </c>
      <c r="DN345" s="27">
        <f t="shared" si="3150"/>
        <v>546126.53750249988</v>
      </c>
      <c r="DO345" s="27"/>
      <c r="DP345" s="27">
        <f t="shared" si="3152"/>
        <v>0</v>
      </c>
      <c r="DQ345" s="27">
        <f t="shared" si="3209"/>
        <v>199</v>
      </c>
      <c r="DR345" s="27">
        <f t="shared" si="3209"/>
        <v>6372507.3727891669</v>
      </c>
      <c r="DS345" s="38">
        <f t="shared" si="3210"/>
        <v>199</v>
      </c>
      <c r="DT345" s="67">
        <f t="shared" si="3153"/>
        <v>1</v>
      </c>
    </row>
    <row r="346" spans="1:124" ht="15.75" customHeight="1" x14ac:dyDescent="0.25">
      <c r="A346" s="77"/>
      <c r="B346" s="35">
        <v>298</v>
      </c>
      <c r="C346" s="23" t="s">
        <v>471</v>
      </c>
      <c r="D346" s="79">
        <f t="shared" si="3154"/>
        <v>19063</v>
      </c>
      <c r="E346" s="80">
        <v>18530</v>
      </c>
      <c r="F346" s="80">
        <v>18715</v>
      </c>
      <c r="G346" s="36">
        <v>1.1599999999999999</v>
      </c>
      <c r="H346" s="25">
        <v>1</v>
      </c>
      <c r="I346" s="25">
        <v>1</v>
      </c>
      <c r="J346" s="26"/>
      <c r="K346" s="24">
        <v>1.4</v>
      </c>
      <c r="L346" s="24">
        <v>1.68</v>
      </c>
      <c r="M346" s="24">
        <v>2.23</v>
      </c>
      <c r="N346" s="24">
        <v>2.57</v>
      </c>
      <c r="O346" s="27">
        <v>4</v>
      </c>
      <c r="P346" s="27">
        <f t="shared" si="3158"/>
        <v>129681.62386666665</v>
      </c>
      <c r="Q346" s="27">
        <v>0</v>
      </c>
      <c r="R346" s="27">
        <f t="shared" si="3159"/>
        <v>0</v>
      </c>
      <c r="S346" s="27">
        <v>0</v>
      </c>
      <c r="T346" s="27">
        <f t="shared" si="3160"/>
        <v>0</v>
      </c>
      <c r="U346" s="27"/>
      <c r="V346" s="27">
        <f t="shared" si="3161"/>
        <v>0</v>
      </c>
      <c r="W346" s="27">
        <v>0</v>
      </c>
      <c r="X346" s="27">
        <f t="shared" si="3162"/>
        <v>0</v>
      </c>
      <c r="Y346" s="27">
        <v>0</v>
      </c>
      <c r="Z346" s="27">
        <f t="shared" si="3163"/>
        <v>0</v>
      </c>
      <c r="AA346" s="27">
        <v>0</v>
      </c>
      <c r="AB346" s="27">
        <f t="shared" si="3164"/>
        <v>0</v>
      </c>
      <c r="AC346" s="27">
        <v>0</v>
      </c>
      <c r="AD346" s="27">
        <f t="shared" si="3165"/>
        <v>0</v>
      </c>
      <c r="AE346" s="27">
        <v>0</v>
      </c>
      <c r="AF346" s="27">
        <f t="shared" si="3166"/>
        <v>0</v>
      </c>
      <c r="AG346" s="27">
        <v>60</v>
      </c>
      <c r="AH346" s="27">
        <f t="shared" si="3167"/>
        <v>1945224.358</v>
      </c>
      <c r="AI346" s="27">
        <v>0</v>
      </c>
      <c r="AJ346" s="27">
        <f t="shared" si="3168"/>
        <v>0</v>
      </c>
      <c r="AK346" s="27"/>
      <c r="AL346" s="27">
        <f t="shared" si="3169"/>
        <v>0</v>
      </c>
      <c r="AM346" s="30">
        <v>0</v>
      </c>
      <c r="AN346" s="27">
        <f t="shared" si="3170"/>
        <v>0</v>
      </c>
      <c r="AO346" s="31">
        <v>0</v>
      </c>
      <c r="AP346" s="27">
        <f t="shared" si="3171"/>
        <v>0</v>
      </c>
      <c r="AQ346" s="27"/>
      <c r="AR346" s="27">
        <f t="shared" si="3172"/>
        <v>0</v>
      </c>
      <c r="AS346" s="27"/>
      <c r="AT346" s="27">
        <f t="shared" si="3173"/>
        <v>0</v>
      </c>
      <c r="AU346" s="27">
        <v>0</v>
      </c>
      <c r="AV346" s="27">
        <f t="shared" si="3174"/>
        <v>0</v>
      </c>
      <c r="AW346" s="27"/>
      <c r="AX346" s="27">
        <f t="shared" si="3175"/>
        <v>0</v>
      </c>
      <c r="AY346" s="27"/>
      <c r="AZ346" s="27">
        <f t="shared" si="3176"/>
        <v>0</v>
      </c>
      <c r="BA346" s="27">
        <v>0</v>
      </c>
      <c r="BB346" s="27">
        <f t="shared" si="3177"/>
        <v>0</v>
      </c>
      <c r="BC346" s="27">
        <v>0</v>
      </c>
      <c r="BD346" s="27">
        <f t="shared" si="3178"/>
        <v>0</v>
      </c>
      <c r="BE346" s="27">
        <v>0</v>
      </c>
      <c r="BF346" s="27">
        <f t="shared" si="3179"/>
        <v>0</v>
      </c>
      <c r="BG346" s="27">
        <v>0</v>
      </c>
      <c r="BH346" s="27">
        <f t="shared" si="3180"/>
        <v>0</v>
      </c>
      <c r="BI346" s="27">
        <v>0</v>
      </c>
      <c r="BJ346" s="27">
        <f t="shared" si="3181"/>
        <v>0</v>
      </c>
      <c r="BK346" s="27">
        <v>6</v>
      </c>
      <c r="BL346" s="27">
        <f t="shared" si="3182"/>
        <v>195838.16405999998</v>
      </c>
      <c r="BM346" s="27">
        <v>2</v>
      </c>
      <c r="BN346" s="27">
        <f t="shared" si="3183"/>
        <v>62456.999173333323</v>
      </c>
      <c r="BO346" s="37">
        <v>0</v>
      </c>
      <c r="BP346" s="27">
        <f t="shared" si="3184"/>
        <v>0</v>
      </c>
      <c r="BQ346" s="27"/>
      <c r="BR346" s="27">
        <f t="shared" si="3185"/>
        <v>0</v>
      </c>
      <c r="BS346" s="27">
        <v>2</v>
      </c>
      <c r="BT346" s="27">
        <f t="shared" si="3186"/>
        <v>55561.857866666658</v>
      </c>
      <c r="BU346" s="27">
        <v>0</v>
      </c>
      <c r="BV346" s="27">
        <f t="shared" si="3187"/>
        <v>0</v>
      </c>
      <c r="BW346" s="27">
        <v>0</v>
      </c>
      <c r="BX346" s="27">
        <f t="shared" si="3188"/>
        <v>0</v>
      </c>
      <c r="BY346" s="27"/>
      <c r="BZ346" s="27">
        <f t="shared" si="3189"/>
        <v>0</v>
      </c>
      <c r="CA346" s="27"/>
      <c r="CB346" s="27">
        <f t="shared" si="3190"/>
        <v>0</v>
      </c>
      <c r="CC346" s="27">
        <v>0</v>
      </c>
      <c r="CD346" s="27">
        <f t="shared" si="3191"/>
        <v>0</v>
      </c>
      <c r="CE346" s="27">
        <v>0</v>
      </c>
      <c r="CF346" s="27">
        <f t="shared" si="3192"/>
        <v>0</v>
      </c>
      <c r="CG346" s="27"/>
      <c r="CH346" s="27">
        <f t="shared" si="3193"/>
        <v>0</v>
      </c>
      <c r="CI346" s="27"/>
      <c r="CJ346" s="27">
        <f t="shared" si="3194"/>
        <v>0</v>
      </c>
      <c r="CK346" s="27"/>
      <c r="CL346" s="27">
        <f t="shared" si="3195"/>
        <v>0</v>
      </c>
      <c r="CM346" s="27">
        <v>3</v>
      </c>
      <c r="CN346" s="27">
        <f t="shared" si="3196"/>
        <v>111447.41168399999</v>
      </c>
      <c r="CO346" s="27">
        <v>1</v>
      </c>
      <c r="CP346" s="27">
        <f t="shared" si="3197"/>
        <v>42707.21876399999</v>
      </c>
      <c r="CQ346" s="32">
        <v>2</v>
      </c>
      <c r="CR346" s="27">
        <f t="shared" si="3198"/>
        <v>68994.394933333315</v>
      </c>
      <c r="CS346" s="27"/>
      <c r="CT346" s="27">
        <f t="shared" si="3199"/>
        <v>0</v>
      </c>
      <c r="CU346" s="27"/>
      <c r="CV346" s="27">
        <f t="shared" si="3200"/>
        <v>0</v>
      </c>
      <c r="CW346" s="27">
        <v>3</v>
      </c>
      <c r="CX346" s="27">
        <f t="shared" si="3201"/>
        <v>125456.12175599998</v>
      </c>
      <c r="CY346" s="27"/>
      <c r="CZ346" s="27">
        <f t="shared" si="3202"/>
        <v>0</v>
      </c>
      <c r="DA346" s="27"/>
      <c r="DB346" s="27">
        <f t="shared" si="3203"/>
        <v>0</v>
      </c>
      <c r="DC346" s="27"/>
      <c r="DD346" s="27">
        <f t="shared" si="3204"/>
        <v>0</v>
      </c>
      <c r="DE346" s="27"/>
      <c r="DF346" s="27">
        <f t="shared" si="3205"/>
        <v>0</v>
      </c>
      <c r="DG346" s="27"/>
      <c r="DH346" s="27">
        <f t="shared" si="3206"/>
        <v>0</v>
      </c>
      <c r="DI346" s="27">
        <v>1</v>
      </c>
      <c r="DJ346" s="27">
        <f t="shared" si="3207"/>
        <v>44889.77975999999</v>
      </c>
      <c r="DK346" s="27">
        <v>3</v>
      </c>
      <c r="DL346" s="27">
        <f t="shared" si="3208"/>
        <v>184305.13477499998</v>
      </c>
      <c r="DM346" s="27"/>
      <c r="DN346" s="27">
        <f t="shared" si="3150"/>
        <v>0</v>
      </c>
      <c r="DO346" s="27"/>
      <c r="DP346" s="27">
        <f t="shared" si="3152"/>
        <v>0</v>
      </c>
      <c r="DQ346" s="27">
        <f t="shared" si="3209"/>
        <v>87</v>
      </c>
      <c r="DR346" s="27">
        <f t="shared" si="3209"/>
        <v>2966563.0646389998</v>
      </c>
      <c r="DS346" s="38">
        <f t="shared" si="3210"/>
        <v>87</v>
      </c>
      <c r="DT346" s="67">
        <f t="shared" si="3153"/>
        <v>1</v>
      </c>
    </row>
    <row r="347" spans="1:124" ht="15.75" customHeight="1" x14ac:dyDescent="0.25">
      <c r="A347" s="77"/>
      <c r="B347" s="35">
        <v>299</v>
      </c>
      <c r="C347" s="23" t="s">
        <v>472</v>
      </c>
      <c r="D347" s="79">
        <f t="shared" si="3154"/>
        <v>19063</v>
      </c>
      <c r="E347" s="80">
        <v>18530</v>
      </c>
      <c r="F347" s="80">
        <v>18715</v>
      </c>
      <c r="G347" s="41">
        <v>3.32</v>
      </c>
      <c r="H347" s="25">
        <v>1</v>
      </c>
      <c r="I347" s="25">
        <v>1</v>
      </c>
      <c r="J347" s="26"/>
      <c r="K347" s="24">
        <v>1.4</v>
      </c>
      <c r="L347" s="24">
        <v>1.68</v>
      </c>
      <c r="M347" s="24">
        <v>2.23</v>
      </c>
      <c r="N347" s="24">
        <v>2.57</v>
      </c>
      <c r="O347" s="27"/>
      <c r="P347" s="27">
        <f t="shared" si="3158"/>
        <v>0</v>
      </c>
      <c r="Q347" s="27">
        <v>0</v>
      </c>
      <c r="R347" s="27">
        <f t="shared" si="3159"/>
        <v>0</v>
      </c>
      <c r="S347" s="27"/>
      <c r="T347" s="27">
        <f t="shared" si="3160"/>
        <v>0</v>
      </c>
      <c r="U347" s="27"/>
      <c r="V347" s="27">
        <f t="shared" si="3161"/>
        <v>0</v>
      </c>
      <c r="W347" s="27"/>
      <c r="X347" s="27">
        <f t="shared" si="3162"/>
        <v>0</v>
      </c>
      <c r="Y347" s="27">
        <v>0</v>
      </c>
      <c r="Z347" s="27">
        <f t="shared" si="3163"/>
        <v>0</v>
      </c>
      <c r="AA347" s="27"/>
      <c r="AB347" s="27">
        <f t="shared" si="3164"/>
        <v>0</v>
      </c>
      <c r="AC347" s="27"/>
      <c r="AD347" s="27">
        <f t="shared" si="3165"/>
        <v>0</v>
      </c>
      <c r="AE347" s="27">
        <v>0</v>
      </c>
      <c r="AF347" s="27">
        <f t="shared" si="3166"/>
        <v>0</v>
      </c>
      <c r="AG347" s="27">
        <v>32</v>
      </c>
      <c r="AH347" s="27">
        <f t="shared" si="3167"/>
        <v>2969262.0085333325</v>
      </c>
      <c r="AI347" s="27"/>
      <c r="AJ347" s="27">
        <f t="shared" si="3168"/>
        <v>0</v>
      </c>
      <c r="AK347" s="27">
        <v>1</v>
      </c>
      <c r="AL347" s="27">
        <f t="shared" si="3169"/>
        <v>79006.374766666646</v>
      </c>
      <c r="AM347" s="30">
        <v>0</v>
      </c>
      <c r="AN347" s="27">
        <f t="shared" si="3170"/>
        <v>0</v>
      </c>
      <c r="AO347" s="31">
        <v>0</v>
      </c>
      <c r="AP347" s="27">
        <f t="shared" si="3171"/>
        <v>0</v>
      </c>
      <c r="AQ347" s="27"/>
      <c r="AR347" s="27">
        <f t="shared" si="3172"/>
        <v>0</v>
      </c>
      <c r="AS347" s="27"/>
      <c r="AT347" s="27">
        <f t="shared" si="3173"/>
        <v>0</v>
      </c>
      <c r="AU347" s="27"/>
      <c r="AV347" s="27">
        <f t="shared" si="3174"/>
        <v>0</v>
      </c>
      <c r="AW347" s="27"/>
      <c r="AX347" s="27">
        <f t="shared" si="3175"/>
        <v>0</v>
      </c>
      <c r="AY347" s="27"/>
      <c r="AZ347" s="27">
        <f t="shared" si="3176"/>
        <v>0</v>
      </c>
      <c r="BA347" s="27"/>
      <c r="BB347" s="27">
        <f t="shared" si="3177"/>
        <v>0</v>
      </c>
      <c r="BC347" s="27"/>
      <c r="BD347" s="27">
        <f t="shared" si="3178"/>
        <v>0</v>
      </c>
      <c r="BE347" s="27"/>
      <c r="BF347" s="27">
        <f t="shared" si="3179"/>
        <v>0</v>
      </c>
      <c r="BG347" s="27"/>
      <c r="BH347" s="27">
        <f t="shared" si="3180"/>
        <v>0</v>
      </c>
      <c r="BI347" s="27"/>
      <c r="BJ347" s="27">
        <f t="shared" si="3181"/>
        <v>0</v>
      </c>
      <c r="BK347" s="27">
        <v>0</v>
      </c>
      <c r="BL347" s="27">
        <f t="shared" si="3182"/>
        <v>0</v>
      </c>
      <c r="BM347" s="27"/>
      <c r="BN347" s="27">
        <f t="shared" si="3183"/>
        <v>0</v>
      </c>
      <c r="BO347" s="37"/>
      <c r="BP347" s="27">
        <f t="shared" si="3184"/>
        <v>0</v>
      </c>
      <c r="BQ347" s="27">
        <v>3</v>
      </c>
      <c r="BR347" s="27">
        <f t="shared" si="3185"/>
        <v>355440.08975999994</v>
      </c>
      <c r="BS347" s="27"/>
      <c r="BT347" s="27">
        <f t="shared" si="3186"/>
        <v>0</v>
      </c>
      <c r="BU347" s="27"/>
      <c r="BV347" s="27">
        <f t="shared" si="3187"/>
        <v>0</v>
      </c>
      <c r="BW347" s="27"/>
      <c r="BX347" s="27">
        <f t="shared" si="3188"/>
        <v>0</v>
      </c>
      <c r="BY347" s="27"/>
      <c r="BZ347" s="27">
        <f t="shared" si="3189"/>
        <v>0</v>
      </c>
      <c r="CA347" s="27"/>
      <c r="CB347" s="27">
        <f t="shared" si="3190"/>
        <v>0</v>
      </c>
      <c r="CC347" s="27"/>
      <c r="CD347" s="27">
        <f t="shared" si="3191"/>
        <v>0</v>
      </c>
      <c r="CE347" s="27"/>
      <c r="CF347" s="27">
        <f t="shared" si="3192"/>
        <v>0</v>
      </c>
      <c r="CG347" s="27"/>
      <c r="CH347" s="27">
        <f t="shared" si="3193"/>
        <v>0</v>
      </c>
      <c r="CI347" s="27"/>
      <c r="CJ347" s="27">
        <f t="shared" si="3194"/>
        <v>0</v>
      </c>
      <c r="CK347" s="27"/>
      <c r="CL347" s="27">
        <f t="shared" si="3195"/>
        <v>0</v>
      </c>
      <c r="CM347" s="27"/>
      <c r="CN347" s="27">
        <f t="shared" si="3196"/>
        <v>0</v>
      </c>
      <c r="CO347" s="27"/>
      <c r="CP347" s="27">
        <f t="shared" si="3197"/>
        <v>0</v>
      </c>
      <c r="CQ347" s="32"/>
      <c r="CR347" s="27">
        <f t="shared" si="3198"/>
        <v>0</v>
      </c>
      <c r="CS347" s="27"/>
      <c r="CT347" s="27">
        <f t="shared" si="3199"/>
        <v>0</v>
      </c>
      <c r="CU347" s="27"/>
      <c r="CV347" s="27">
        <f t="shared" si="3200"/>
        <v>0</v>
      </c>
      <c r="CW347" s="27"/>
      <c r="CX347" s="27">
        <f t="shared" si="3201"/>
        <v>0</v>
      </c>
      <c r="CY347" s="27"/>
      <c r="CZ347" s="27">
        <f t="shared" si="3202"/>
        <v>0</v>
      </c>
      <c r="DA347" s="27"/>
      <c r="DB347" s="27">
        <f t="shared" si="3203"/>
        <v>0</v>
      </c>
      <c r="DC347" s="27"/>
      <c r="DD347" s="27">
        <f t="shared" si="3204"/>
        <v>0</v>
      </c>
      <c r="DE347" s="27"/>
      <c r="DF347" s="27">
        <f t="shared" si="3205"/>
        <v>0</v>
      </c>
      <c r="DG347" s="27"/>
      <c r="DH347" s="27">
        <f t="shared" si="3206"/>
        <v>0</v>
      </c>
      <c r="DI347" s="27"/>
      <c r="DJ347" s="27">
        <f t="shared" si="3207"/>
        <v>0</v>
      </c>
      <c r="DK347" s="27"/>
      <c r="DL347" s="27">
        <f t="shared" si="3208"/>
        <v>0</v>
      </c>
      <c r="DM347" s="27"/>
      <c r="DN347" s="27">
        <f t="shared" si="3150"/>
        <v>0</v>
      </c>
      <c r="DO347" s="27"/>
      <c r="DP347" s="27">
        <f t="shared" si="3152"/>
        <v>0</v>
      </c>
      <c r="DQ347" s="27">
        <f t="shared" si="3209"/>
        <v>36</v>
      </c>
      <c r="DR347" s="27">
        <f t="shared" si="3209"/>
        <v>3403708.4730599988</v>
      </c>
      <c r="DS347" s="38">
        <f t="shared" si="3210"/>
        <v>36</v>
      </c>
      <c r="DT347" s="67">
        <f t="shared" si="3153"/>
        <v>1</v>
      </c>
    </row>
    <row r="348" spans="1:124" ht="15.75" customHeight="1" x14ac:dyDescent="0.25">
      <c r="A348" s="77">
        <v>36</v>
      </c>
      <c r="B348" s="55"/>
      <c r="C348" s="53" t="s">
        <v>473</v>
      </c>
      <c r="D348" s="79">
        <f t="shared" si="3154"/>
        <v>19063</v>
      </c>
      <c r="E348" s="80">
        <v>18530</v>
      </c>
      <c r="F348" s="80">
        <v>18715</v>
      </c>
      <c r="G348" s="56">
        <v>0.57999999999999996</v>
      </c>
      <c r="H348" s="25">
        <v>1</v>
      </c>
      <c r="I348" s="25">
        <v>1</v>
      </c>
      <c r="J348" s="26"/>
      <c r="K348" s="24">
        <v>1.4</v>
      </c>
      <c r="L348" s="24">
        <v>1.68</v>
      </c>
      <c r="M348" s="24">
        <v>2.23</v>
      </c>
      <c r="N348" s="24">
        <v>2.57</v>
      </c>
      <c r="O348" s="34">
        <f t="shared" ref="O348:BZ348" si="3211">SUM(O349:O355)</f>
        <v>31</v>
      </c>
      <c r="P348" s="34">
        <f t="shared" si="3211"/>
        <v>4087960.5964166671</v>
      </c>
      <c r="Q348" s="34">
        <f t="shared" si="3211"/>
        <v>4</v>
      </c>
      <c r="R348" s="34">
        <f t="shared" si="3211"/>
        <v>391280.7616666666</v>
      </c>
      <c r="S348" s="34">
        <v>4</v>
      </c>
      <c r="T348" s="34">
        <f t="shared" ref="T348" si="3212">SUM(T349:T355)</f>
        <v>1092265.4679999999</v>
      </c>
      <c r="U348" s="34">
        <f t="shared" si="3211"/>
        <v>56</v>
      </c>
      <c r="V348" s="34">
        <f t="shared" si="3211"/>
        <v>7884772.9333333336</v>
      </c>
      <c r="W348" s="34">
        <f t="shared" si="3211"/>
        <v>0</v>
      </c>
      <c r="X348" s="34">
        <f t="shared" si="3211"/>
        <v>0</v>
      </c>
      <c r="Y348" s="34">
        <f t="shared" si="3211"/>
        <v>9</v>
      </c>
      <c r="Z348" s="34">
        <f t="shared" si="3211"/>
        <v>880381.71375</v>
      </c>
      <c r="AA348" s="34">
        <f t="shared" si="3211"/>
        <v>0</v>
      </c>
      <c r="AB348" s="34">
        <f t="shared" si="3211"/>
        <v>0</v>
      </c>
      <c r="AC348" s="34">
        <f t="shared" si="3211"/>
        <v>0</v>
      </c>
      <c r="AD348" s="34">
        <f t="shared" si="3211"/>
        <v>0</v>
      </c>
      <c r="AE348" s="34">
        <f t="shared" si="3211"/>
        <v>0</v>
      </c>
      <c r="AF348" s="34">
        <f t="shared" si="3211"/>
        <v>0</v>
      </c>
      <c r="AG348" s="34">
        <f t="shared" si="3211"/>
        <v>60</v>
      </c>
      <c r="AH348" s="34">
        <f t="shared" si="3211"/>
        <v>5359428.4898000006</v>
      </c>
      <c r="AI348" s="34">
        <f t="shared" si="3211"/>
        <v>0</v>
      </c>
      <c r="AJ348" s="34">
        <f t="shared" si="3211"/>
        <v>0</v>
      </c>
      <c r="AK348" s="34">
        <f t="shared" si="3211"/>
        <v>0</v>
      </c>
      <c r="AL348" s="34">
        <f t="shared" si="3211"/>
        <v>0</v>
      </c>
      <c r="AM348" s="34">
        <f t="shared" si="3211"/>
        <v>0</v>
      </c>
      <c r="AN348" s="34">
        <f t="shared" si="3211"/>
        <v>0</v>
      </c>
      <c r="AO348" s="34">
        <f t="shared" si="3211"/>
        <v>19</v>
      </c>
      <c r="AP348" s="34">
        <f t="shared" si="3211"/>
        <v>969806.43888800009</v>
      </c>
      <c r="AQ348" s="34">
        <f t="shared" si="3211"/>
        <v>12</v>
      </c>
      <c r="AR348" s="34">
        <f t="shared" si="3211"/>
        <v>1199373.8819999998</v>
      </c>
      <c r="AS348" s="34">
        <f t="shared" si="3211"/>
        <v>38</v>
      </c>
      <c r="AT348" s="34">
        <f t="shared" si="3211"/>
        <v>3936933.7298479998</v>
      </c>
      <c r="AU348" s="34">
        <f t="shared" si="3211"/>
        <v>0</v>
      </c>
      <c r="AV348" s="34">
        <f t="shared" si="3211"/>
        <v>0</v>
      </c>
      <c r="AW348" s="34">
        <f t="shared" si="3211"/>
        <v>0</v>
      </c>
      <c r="AX348" s="34">
        <f t="shared" si="3211"/>
        <v>0</v>
      </c>
      <c r="AY348" s="34">
        <f t="shared" si="3211"/>
        <v>0</v>
      </c>
      <c r="AZ348" s="34">
        <f t="shared" si="3211"/>
        <v>0</v>
      </c>
      <c r="BA348" s="34">
        <f t="shared" si="3211"/>
        <v>3</v>
      </c>
      <c r="BB348" s="34">
        <f t="shared" si="3211"/>
        <v>329944.58699999994</v>
      </c>
      <c r="BC348" s="34">
        <f t="shared" si="3211"/>
        <v>0</v>
      </c>
      <c r="BD348" s="34">
        <f t="shared" si="3211"/>
        <v>0</v>
      </c>
      <c r="BE348" s="34">
        <f t="shared" si="3211"/>
        <v>0</v>
      </c>
      <c r="BF348" s="34">
        <f t="shared" si="3211"/>
        <v>0</v>
      </c>
      <c r="BG348" s="34">
        <f t="shared" si="3211"/>
        <v>0</v>
      </c>
      <c r="BH348" s="34">
        <f t="shared" si="3211"/>
        <v>0</v>
      </c>
      <c r="BI348" s="34">
        <f t="shared" si="3211"/>
        <v>0</v>
      </c>
      <c r="BJ348" s="34">
        <f t="shared" si="3211"/>
        <v>0</v>
      </c>
      <c r="BK348" s="34">
        <f t="shared" si="3211"/>
        <v>60</v>
      </c>
      <c r="BL348" s="34">
        <f t="shared" si="3211"/>
        <v>1435021.02975</v>
      </c>
      <c r="BM348" s="34">
        <f t="shared" si="3211"/>
        <v>0</v>
      </c>
      <c r="BN348" s="34">
        <f t="shared" si="3211"/>
        <v>0</v>
      </c>
      <c r="BO348" s="34">
        <f t="shared" si="3211"/>
        <v>90</v>
      </c>
      <c r="BP348" s="34">
        <f t="shared" si="3211"/>
        <v>14864481.309999999</v>
      </c>
      <c r="BQ348" s="34">
        <f t="shared" si="3211"/>
        <v>5</v>
      </c>
      <c r="BR348" s="34">
        <f t="shared" si="3211"/>
        <v>624518.23</v>
      </c>
      <c r="BS348" s="34">
        <f t="shared" si="3211"/>
        <v>25</v>
      </c>
      <c r="BT348" s="34">
        <f t="shared" si="3211"/>
        <v>2095544.2083333333</v>
      </c>
      <c r="BU348" s="34">
        <f t="shared" si="3211"/>
        <v>0</v>
      </c>
      <c r="BV348" s="34">
        <f t="shared" si="3211"/>
        <v>0</v>
      </c>
      <c r="BW348" s="34">
        <f t="shared" si="3211"/>
        <v>0</v>
      </c>
      <c r="BX348" s="34">
        <f t="shared" si="3211"/>
        <v>0</v>
      </c>
      <c r="BY348" s="34">
        <f t="shared" si="3211"/>
        <v>0</v>
      </c>
      <c r="BZ348" s="34">
        <f t="shared" si="3211"/>
        <v>0</v>
      </c>
      <c r="CA348" s="34">
        <f t="shared" ref="CA348:DS348" si="3213">SUM(CA349:CA355)</f>
        <v>0</v>
      </c>
      <c r="CB348" s="34">
        <f t="shared" si="3213"/>
        <v>0</v>
      </c>
      <c r="CC348" s="34">
        <f t="shared" si="3213"/>
        <v>6</v>
      </c>
      <c r="CD348" s="34">
        <f t="shared" si="3213"/>
        <v>603516.73199999996</v>
      </c>
      <c r="CE348" s="34">
        <f t="shared" si="3213"/>
        <v>0</v>
      </c>
      <c r="CF348" s="34">
        <f t="shared" si="3213"/>
        <v>0</v>
      </c>
      <c r="CG348" s="34">
        <f t="shared" si="3213"/>
        <v>0</v>
      </c>
      <c r="CH348" s="34">
        <f t="shared" si="3213"/>
        <v>0</v>
      </c>
      <c r="CI348" s="34">
        <f t="shared" si="3213"/>
        <v>0</v>
      </c>
      <c r="CJ348" s="34">
        <f t="shared" si="3213"/>
        <v>0</v>
      </c>
      <c r="CK348" s="34">
        <f t="shared" si="3213"/>
        <v>0</v>
      </c>
      <c r="CL348" s="34">
        <f t="shared" si="3213"/>
        <v>0</v>
      </c>
      <c r="CM348" s="34">
        <f t="shared" si="3213"/>
        <v>27</v>
      </c>
      <c r="CN348" s="34">
        <f t="shared" si="3213"/>
        <v>1176602.8463419999</v>
      </c>
      <c r="CO348" s="34">
        <f t="shared" si="3213"/>
        <v>20</v>
      </c>
      <c r="CP348" s="34">
        <f t="shared" si="3213"/>
        <v>1182548.1609479997</v>
      </c>
      <c r="CQ348" s="47">
        <f t="shared" si="3213"/>
        <v>0</v>
      </c>
      <c r="CR348" s="34">
        <f t="shared" si="3213"/>
        <v>0</v>
      </c>
      <c r="CS348" s="34">
        <f t="shared" si="3213"/>
        <v>2</v>
      </c>
      <c r="CT348" s="34">
        <f t="shared" si="3213"/>
        <v>251887.22440000001</v>
      </c>
      <c r="CU348" s="34">
        <f t="shared" si="3213"/>
        <v>0</v>
      </c>
      <c r="CV348" s="34">
        <f t="shared" si="3213"/>
        <v>0</v>
      </c>
      <c r="CW348" s="34">
        <f t="shared" si="3213"/>
        <v>2</v>
      </c>
      <c r="CX348" s="34">
        <f t="shared" si="3213"/>
        <v>142760.41441199998</v>
      </c>
      <c r="CY348" s="34">
        <f t="shared" si="3213"/>
        <v>3</v>
      </c>
      <c r="CZ348" s="34">
        <f t="shared" si="3213"/>
        <v>44620.022607999992</v>
      </c>
      <c r="DA348" s="34">
        <f t="shared" si="3213"/>
        <v>0</v>
      </c>
      <c r="DB348" s="34">
        <f t="shared" si="3213"/>
        <v>0</v>
      </c>
      <c r="DC348" s="34">
        <f t="shared" si="3213"/>
        <v>2</v>
      </c>
      <c r="DD348" s="34">
        <f t="shared" si="3213"/>
        <v>208172.74333333329</v>
      </c>
      <c r="DE348" s="34">
        <f t="shared" si="3213"/>
        <v>3</v>
      </c>
      <c r="DF348" s="34">
        <f t="shared" si="3213"/>
        <v>321561.16475</v>
      </c>
      <c r="DG348" s="34">
        <f t="shared" si="3213"/>
        <v>0</v>
      </c>
      <c r="DH348" s="34">
        <f t="shared" si="3213"/>
        <v>0</v>
      </c>
      <c r="DI348" s="34">
        <f t="shared" si="3213"/>
        <v>6</v>
      </c>
      <c r="DJ348" s="34">
        <f t="shared" si="3213"/>
        <v>106806.71736</v>
      </c>
      <c r="DK348" s="34">
        <f t="shared" si="3213"/>
        <v>3</v>
      </c>
      <c r="DL348" s="34">
        <f t="shared" si="3213"/>
        <v>73086.518962500006</v>
      </c>
      <c r="DM348" s="34">
        <f t="shared" si="3213"/>
        <v>3</v>
      </c>
      <c r="DN348" s="34">
        <f t="shared" si="3213"/>
        <v>775403.05249999999</v>
      </c>
      <c r="DO348" s="34">
        <f t="shared" si="3213"/>
        <v>0</v>
      </c>
      <c r="DP348" s="34">
        <f t="shared" si="3213"/>
        <v>0</v>
      </c>
      <c r="DQ348" s="34">
        <f t="shared" si="3213"/>
        <v>493</v>
      </c>
      <c r="DR348" s="34">
        <f t="shared" si="3213"/>
        <v>50038678.976401828</v>
      </c>
      <c r="DS348" s="34">
        <f t="shared" si="3213"/>
        <v>493</v>
      </c>
      <c r="DT348" s="54">
        <f t="shared" si="3153"/>
        <v>1</v>
      </c>
    </row>
    <row r="349" spans="1:124" ht="30" customHeight="1" x14ac:dyDescent="0.25">
      <c r="A349" s="77">
        <v>1</v>
      </c>
      <c r="B349" s="35">
        <v>300</v>
      </c>
      <c r="C349" s="23" t="s">
        <v>474</v>
      </c>
      <c r="D349" s="79">
        <f>D111</f>
        <v>19063</v>
      </c>
      <c r="E349" s="80">
        <v>18530</v>
      </c>
      <c r="F349" s="80">
        <v>18715</v>
      </c>
      <c r="G349" s="36">
        <v>4.32</v>
      </c>
      <c r="H349" s="25">
        <v>1</v>
      </c>
      <c r="I349" s="25">
        <v>1</v>
      </c>
      <c r="J349" s="26"/>
      <c r="K349" s="24">
        <v>1.4</v>
      </c>
      <c r="L349" s="24">
        <v>1.68</v>
      </c>
      <c r="M349" s="24">
        <v>2.23</v>
      </c>
      <c r="N349" s="24">
        <v>2.57</v>
      </c>
      <c r="O349" s="27">
        <v>0</v>
      </c>
      <c r="P349" s="27">
        <f t="shared" ref="P349" si="3214">(O349/12*5*$D349*$G349*$H349*$K349)+(O349/12*4*$E349*$G349*$I349*$K349)+(O349/12*3*$F349*$G349*$I349*$K349)</f>
        <v>0</v>
      </c>
      <c r="Q349" s="27">
        <v>0</v>
      </c>
      <c r="R349" s="27">
        <f>(Q349/12*5*$D349*$G349*$H349*$K349)+(Q349/12*4*$E349*$G349*$I349*$K349)+(Q349/12*3*$F349*$G349*$I349*$K349)</f>
        <v>0</v>
      </c>
      <c r="S349" s="27"/>
      <c r="T349" s="27">
        <f>(S349/12*5*$D349*$G349*$H349*$K349)+(S349/12*4*$E349*$G349*$I349*$K349)+(S349/12*3*$F349*$G349*$I349*$K349)</f>
        <v>0</v>
      </c>
      <c r="U349" s="27"/>
      <c r="V349" s="27">
        <f>(U349/12*5*$D349*$G349*$H349*$K349)+(U349/12*4*$E349*$G349*$I349*$K349)+(U349/12*3*$F349*$G349*$I349*$K349)</f>
        <v>0</v>
      </c>
      <c r="W349" s="27"/>
      <c r="X349" s="27">
        <f>(W349/12*5*$D349*$G349*$H349*$K349)+(W349/12*4*$E349*$G349*$I349*$K349)+(W349/12*3*$F349*$G349*$I349*$K349)</f>
        <v>0</v>
      </c>
      <c r="Y349" s="27">
        <v>0</v>
      </c>
      <c r="Z349" s="27">
        <f>(Y349/12*5*$D349*$G349*$H349*$K349)+(Y349/12*4*$E349*$G349*$I349*$K349)+(Y349/12*3*$F349*$G349*$I349*$K349)</f>
        <v>0</v>
      </c>
      <c r="AA349" s="27"/>
      <c r="AB349" s="27">
        <f>(AA349/12*5*$D349*$G349*$H349*$K349)+(AA349/12*4*$E349*$G349*$I349*$K349)+(AA349/12*3*$F349*$G349*$I349*$K349)</f>
        <v>0</v>
      </c>
      <c r="AC349" s="27"/>
      <c r="AD349" s="27">
        <f>(AC349/12*5*$D349*$G349*$H349*$K349)+(AC349/12*4*$E349*$G349*$I349*$K349)+(AC349/12*3*$F349*$G349*$I349*$K349)</f>
        <v>0</v>
      </c>
      <c r="AE349" s="27">
        <v>0</v>
      </c>
      <c r="AF349" s="27">
        <f>(AE349/12*5*$D349*$G349*$H349*$K349)+(AE349/12*4*$E349*$G349*$I349*$K349)+(AE349/12*3*$F349*$G349*$I349*$K349)</f>
        <v>0</v>
      </c>
      <c r="AG349" s="27">
        <v>0</v>
      </c>
      <c r="AH349" s="27">
        <f>(AG349/12*5*$D349*$G349*$H349*$K349)+(AG349/12*4*$E349*$G349*$I349*$K349)+(AG349/12*3*$F349*$G349*$I349*$K349)</f>
        <v>0</v>
      </c>
      <c r="AI349" s="27"/>
      <c r="AJ349" s="27">
        <f>(AI349/12*5*$D349*$G349*$H349*$K349)+(AI349/12*4*$E349*$G349*$I349*$K349)+(AI349/12*3*$F349*$G349*$I349*$K349)</f>
        <v>0</v>
      </c>
      <c r="AK349" s="27"/>
      <c r="AL349" s="27">
        <f>(AK349/12*5*$D349*$G349*$H349*$K349)+(AK349/12*4*$E349*$G349*$I349*$K349)+(AK349/12*3*$F349*$G349*$I349*$K349)</f>
        <v>0</v>
      </c>
      <c r="AM349" s="30">
        <v>0</v>
      </c>
      <c r="AN349" s="27">
        <f>(AM349/12*5*$D349*$G349*$H349*$K349)+(AM349/12*4*$E349*$G349*$I349*$K349)+(AM349/12*3*$F349*$G349*$I349*$K349)</f>
        <v>0</v>
      </c>
      <c r="AO349" s="31"/>
      <c r="AP349" s="27">
        <f>(AO349/12*5*$D349*$G349*$H349*$L349)+(AO349/12*4*$E349*$G349*$I349*$L349)+(AO349/12*3*$F349*$G349*$I349*$L349)</f>
        <v>0</v>
      </c>
      <c r="AQ349" s="27"/>
      <c r="AR349" s="27">
        <f>(AQ349/12*5*$D349*$G349*$H349*$L349)+(AQ349/12*4*$E349*$G349*$I349*$L349)+(AQ349/12*3*$F349*$G349*$I349*$L349)</f>
        <v>0</v>
      </c>
      <c r="AS349" s="27">
        <v>2</v>
      </c>
      <c r="AT349" s="27">
        <f>(AS349/12*5*$D349*$G349*$H349*$L349)+(AS349/12*4*$E349*$G349*$I349*$L349)+(AS349/12*3*$F349*$G349*$I349*$L349)</f>
        <v>272861.56799999997</v>
      </c>
      <c r="AU349" s="27"/>
      <c r="AV349" s="27">
        <f>(AU349/12*5*$D349*$G349*$H349*$L349)+(AU349/12*4*$E349*$G349*$I349*$L349)+(AU349/12*3*$F349*$G349*$I349*$L349)</f>
        <v>0</v>
      </c>
      <c r="AW349" s="27"/>
      <c r="AX349" s="27">
        <f>(AW349/12*5*$D349*$G349*$H349*$K349)+(AW349/12*4*$E349*$G349*$I349*$K349)+(AW349/12*3*$F349*$G349*$I349*$K349)</f>
        <v>0</v>
      </c>
      <c r="AY349" s="27"/>
      <c r="AZ349" s="27">
        <f>(AY349/12*5*$D349*$G349*$H349*$K349)+(AY349/12*4*$E349*$G349*$I349*$K349)+(AY349/12*3*$F349*$G349*$I349*$K349)</f>
        <v>0</v>
      </c>
      <c r="BA349" s="27"/>
      <c r="BB349" s="27">
        <f>(BA349/12*5*$D349*$G349*$H349*$L349)+(BA349/12*4*$E349*$G349*$I349*$L349)+(BA349/12*3*$F349*$G349*$I349*$L349)</f>
        <v>0</v>
      </c>
      <c r="BC349" s="27"/>
      <c r="BD349" s="27">
        <f>(BC349/12*5*$D349*$G349*$H349*$K349)+(BC349/12*4*$E349*$G349*$I349*$K349)+(BC349/12*3*$F349*$G349*$I349*$K349)</f>
        <v>0</v>
      </c>
      <c r="BE349" s="27"/>
      <c r="BF349" s="27">
        <f>(BE349/12*5*$D349*$G349*$H349*$K349)+(BE349/12*4*$E349*$G349*$I349*$K349)+(BE349/12*3*$F349*$G349*$I349*$K349)</f>
        <v>0</v>
      </c>
      <c r="BG349" s="27"/>
      <c r="BH349" s="27">
        <f>(BG349/12*5*$D349*$G349*$H349*$K349)+(BG349/12*4*$E349*$G349*$I349*$K349)+(BG349/12*3*$F349*$G349*$I349*$K349)</f>
        <v>0</v>
      </c>
      <c r="BI349" s="27"/>
      <c r="BJ349" s="27">
        <f>(BI349/12*5*$D349*$G349*$H349*$L349)+(BI349/12*4*$E349*$G349*$I349*$L349)+(BI349/12*3*$F349*$G349*$I349*$L349)</f>
        <v>0</v>
      </c>
      <c r="BK349" s="27"/>
      <c r="BL349" s="27">
        <f>(BK349/12*5*$D349*$G349*$H349*$K349)+(BK349/12*4*$E349*$G349*$I349*$K349)+(BK349/12*3*$F349*$G349*$I349*$K349)</f>
        <v>0</v>
      </c>
      <c r="BM349" s="27"/>
      <c r="BN349" s="27">
        <f>(BM349/12*5*$D349*$G349*$H349*$K349)+(BM349/12*4*$E349*$G349*$I349*$K349)+(BM349/12*3*$F349*$G349*$I349*$K349)</f>
        <v>0</v>
      </c>
      <c r="BO349" s="37"/>
      <c r="BP349" s="27">
        <f>(BO349/12*5*$D349*$G349*$H349*$L349)+(BO349/12*4*$E349*$G349*$I349*$L349)+(BO349/12*3*$F349*$G349*$I349*$L349)</f>
        <v>0</v>
      </c>
      <c r="BQ349" s="27"/>
      <c r="BR349" s="27">
        <f>(BQ349/12*5*$D349*$G349*$H349*$L349)+(BQ349/12*4*$E349*$G349*$I349*$L349)+(BQ349/12*3*$F349*$G349*$I349*$L349)</f>
        <v>0</v>
      </c>
      <c r="BS349" s="27"/>
      <c r="BT349" s="27">
        <f>(BS349/12*5*$D349*$G349*$H349*$K349)+(BS349/12*4*$E349*$G349*$I349*$K349)+(BS349/12*3*$F349*$G349*$I349*$K349)</f>
        <v>0</v>
      </c>
      <c r="BU349" s="27"/>
      <c r="BV349" s="27">
        <f>(BU349/12*5*$D349*$G349*$H349*$K349)+(BU349/12*4*$E349*$G349*$I349*$K349)+(BU349/12*3*$F349*$G349*$I349*$K349)</f>
        <v>0</v>
      </c>
      <c r="BW349" s="27"/>
      <c r="BX349" s="27">
        <f>(BW349/12*5*$D349*$G349*$H349*$L349)+(BW349/12*4*$E349*$G349*$I349*$L349)+(BW349/12*3*$F349*$G349*$I349*$L349)</f>
        <v>0</v>
      </c>
      <c r="BY349" s="27"/>
      <c r="BZ349" s="27">
        <f>(BY349/12*5*$D349*$G349*$H349*$L349)+(BY349/12*4*$E349*$G349*$I349*$L349)+(BY349/12*3*$F349*$G349*$I349*$L349)</f>
        <v>0</v>
      </c>
      <c r="CA349" s="27"/>
      <c r="CB349" s="27">
        <f>(CA349/12*5*$D349*$G349*$H349*$K349)+(CA349/12*4*$E349*$G349*$I349*$K349)+(CA349/12*3*$F349*$G349*$I349*$K349)</f>
        <v>0</v>
      </c>
      <c r="CC349" s="27"/>
      <c r="CD349" s="27">
        <f>(CC349/12*5*$D349*$G349*$H349*$L349)+(CC349/12*4*$E349*$G349*$I349*$L349)+(CC349/12*3*$F349*$G349*$I349*$L349)</f>
        <v>0</v>
      </c>
      <c r="CE349" s="27"/>
      <c r="CF349" s="27">
        <f>(CE349/12*5*$D349*$G349*$H349*$K349)+(CE349/12*4*$E349*$G349*$I349*$K349)+(CE349/12*3*$F349*$G349*$I349*$K349)</f>
        <v>0</v>
      </c>
      <c r="CG349" s="27"/>
      <c r="CH349" s="27">
        <f>(CG349/12*5*$D349*$G349*$H349*$K349)+(CG349/12*4*$E349*$G349*$I349*$K349)+(CG349/12*3*$F349*$G349*$I349*$K349)</f>
        <v>0</v>
      </c>
      <c r="CI349" s="27"/>
      <c r="CJ349" s="27">
        <f>(CI349/12*5*$D349*$G349*$H349*$K349)+(CI349/12*4*$E349*$G349*$I349*$K349)+(CI349/12*3*$F349*$G349*$I349*$K349)</f>
        <v>0</v>
      </c>
      <c r="CK349" s="27"/>
      <c r="CL349" s="27">
        <f>(CK349/12*5*$D349*$G349*$H349*$K349)+(CK349/12*4*$E349*$G349*$I349*$K349)+(CK349/12*3*$F349*$G349*$I349*$K349)</f>
        <v>0</v>
      </c>
      <c r="CM349" s="27"/>
      <c r="CN349" s="27">
        <f>(CM349/12*5*$D349*$G349*$H349*$L349)+(CM349/12*4*$E349*$G349*$I349*$L349)+(CM349/12*3*$F349*$G349*$I349*$L349)</f>
        <v>0</v>
      </c>
      <c r="CO349" s="27"/>
      <c r="CP349" s="27">
        <f>(CO349/12*5*$D349*$G349*$H349*$L349)+(CO349/12*4*$E349*$G349*$I349*$L349)+(CO349/12*3*$F349*$G349*$I349*$L349)</f>
        <v>0</v>
      </c>
      <c r="CQ349" s="32"/>
      <c r="CR349" s="27">
        <f>(CQ349/12*5*$D349*$G349*$H349*$K349)+(CQ349/12*4*$E349*$G349*$I349*$K349)+(CQ349/12*3*$F349*$G349*$I349*$K349)</f>
        <v>0</v>
      </c>
      <c r="CS349" s="27"/>
      <c r="CT349" s="27">
        <f>(CS349/12*5*$D349*$G349*$H349*$L349)+(CS349/12*4*$E349*$G349*$I349*$L349)+(CS349/12*3*$F349*$G349*$I349*$L349)</f>
        <v>0</v>
      </c>
      <c r="CU349" s="27"/>
      <c r="CV349" s="27">
        <f>(CU349/12*5*$D349*$G349*$H349*$L349)+(CU349/12*4*$E349*$G349*$I349*$L349)+(CU349/12*3*$F349*$G349*$I349*$L349)</f>
        <v>0</v>
      </c>
      <c r="CW349" s="27"/>
      <c r="CX349" s="27">
        <f>(CW349/12*5*$D349*$G349*$H349*$L349)+(CW349/12*4*$E349*$G349*$I349*$L349)+(CW349/12*3*$F349*$G349*$I349*$L349)</f>
        <v>0</v>
      </c>
      <c r="CY349" s="27"/>
      <c r="CZ349" s="27">
        <f>(CY349/12*5*$D349*$G349*$H349*$L349)+(CY349/12*4*$E349*$G349*$I349*$L349)+(CY349/12*3*$F349*$G349*$I349*$L349)</f>
        <v>0</v>
      </c>
      <c r="DA349" s="27"/>
      <c r="DB349" s="27">
        <f>(DA349/12*5*$D349*$G349*$H349*$L349)+(DA349/12*4*$E349*$G349*$I349*$L349)+(DA349/12*3*$F349*$G349*$I349*$L349)</f>
        <v>0</v>
      </c>
      <c r="DC349" s="27"/>
      <c r="DD349" s="27">
        <f>(DC349/12*5*$D349*$G349*$H349*$K349)+(DC349/12*4*$E349*$G349*$I349*$K349)+(DC349/12*3*$F349*$G349*$I349*$K349)</f>
        <v>0</v>
      </c>
      <c r="DE349" s="27"/>
      <c r="DF349" s="27">
        <f>(DE349/12*5*$D349*$G349*$H349*$K349)+(DE349/12*4*$E349*$G349*$I349*$K349)+(DE349/12*3*$F349*$G349*$I349*$K349)</f>
        <v>0</v>
      </c>
      <c r="DG349" s="27"/>
      <c r="DH349" s="27">
        <f>(DG349/12*5*$D349*$G349*$H349*$L349)+(DG349/12*4*$E349*$G349*$I349*$L349)+(DG349/12*3*$F349*$G349*$I349*$L349)</f>
        <v>0</v>
      </c>
      <c r="DI349" s="27"/>
      <c r="DJ349" s="27">
        <f>(DI349/12*5*$D349*$G349*$H349*$L349)+(DI349/12*4*$E349*$G349*$I349*$L349)+(DI349/12*3*$F349*$G349*$I349*$L349)</f>
        <v>0</v>
      </c>
      <c r="DK349" s="27"/>
      <c r="DL349" s="27">
        <f>(DK349/12*5*$D349*$G349*$H349*$M349)+(DK349/12*4*$E349*$G349*$I349*$M349)+(DK349/12*3*$F349*$G349*$I349*$M349)</f>
        <v>0</v>
      </c>
      <c r="DM349" s="27"/>
      <c r="DN349" s="27">
        <f>(DM349/12*5*$D349*$G349*$H349*$N349)+(DM349/12*4*$E349*$G349*$I349*$N349)+(DM349/12*3*$F349*$G349*$I349*$N349)</f>
        <v>0</v>
      </c>
      <c r="DO349" s="27"/>
      <c r="DP349" s="27">
        <f>(DO349*$D349*$G349*$H349*$L349)</f>
        <v>0</v>
      </c>
      <c r="DQ349" s="27">
        <f t="shared" ref="DQ349:DR355" si="3215">SUM(O349,Q349,S349,U349,W349,Y349,AA349,AC349,AE349,AG349,AI349,AK349,AM349,AO349,AQ349,AS349,AU349,AW349,AY349,BA349,BC349,BE349,BG349,BI349,BK349,BM349,BO349,BQ349,BS349,BU349,BW349,BY349,CA349,CC349,CE349,CG349,CI349,CK349,CM349,CO349,CQ349,CS349,CU349,CW349,CY349,DA349,DC349,DE349,DG349,DI349,DK349,DM349,DO349)</f>
        <v>2</v>
      </c>
      <c r="DR349" s="27">
        <f t="shared" si="3215"/>
        <v>272861.56799999997</v>
      </c>
      <c r="DS349" s="38">
        <f t="shared" ref="DS349:DS355" si="3216">ROUND(DQ349*I349,0)</f>
        <v>2</v>
      </c>
      <c r="DT349" s="67"/>
    </row>
    <row r="350" spans="1:124" ht="15.75" customHeight="1" x14ac:dyDescent="0.25">
      <c r="A350" s="77"/>
      <c r="B350" s="35">
        <v>301</v>
      </c>
      <c r="C350" s="23" t="s">
        <v>475</v>
      </c>
      <c r="D350" s="79">
        <f>D348</f>
        <v>19063</v>
      </c>
      <c r="E350" s="80">
        <v>18530</v>
      </c>
      <c r="F350" s="80">
        <v>18715</v>
      </c>
      <c r="G350" s="36">
        <v>3.5</v>
      </c>
      <c r="H350" s="25">
        <v>1</v>
      </c>
      <c r="I350" s="25">
        <v>1</v>
      </c>
      <c r="J350" s="26"/>
      <c r="K350" s="24">
        <v>1.4</v>
      </c>
      <c r="L350" s="24">
        <v>1.68</v>
      </c>
      <c r="M350" s="24">
        <v>2.23</v>
      </c>
      <c r="N350" s="24">
        <v>2.57</v>
      </c>
      <c r="O350" s="27">
        <v>13</v>
      </c>
      <c r="P350" s="27">
        <f>(O350/12*5*$D350*$G350*$H350*$K350*P$11)+(O350/12*4*$E350*$G350*$I350*$K350*P$12)+(O350/12*3*$F350*$G350*$I350*$K350*P$12)</f>
        <v>1271662.4754166666</v>
      </c>
      <c r="Q350" s="27">
        <v>4</v>
      </c>
      <c r="R350" s="27">
        <f>(Q350/12*5*$D350*$G350*$H350*$K350*R$11)+(Q350/12*4*$E350*$G350*$I350*$K350*R$12)+(Q350/12*3*$F350*$G350*$I350*$K350*R$12)</f>
        <v>391280.7616666666</v>
      </c>
      <c r="S350" s="27"/>
      <c r="T350" s="27">
        <f>(S350/12*5*$D350*$G350*$H350*$K350*T$11)+(S350/12*4*$E350*$G350*$I350*$K350*T$12)+(S350/12*3*$F350*$G350*$I350*$K350*T$12)</f>
        <v>0</v>
      </c>
      <c r="U350" s="27"/>
      <c r="V350" s="27">
        <f>(U350/12*5*$D350*$G350*$H350*$K350*V$11)+(U350/12*4*$E350*$G350*$I350*$K350*V$12)+(U350/12*3*$F350*$G350*$I350*$K350*V$12)</f>
        <v>0</v>
      </c>
      <c r="W350" s="27"/>
      <c r="X350" s="27">
        <f>(W350/12*5*$D350*$G350*$H350*$K350*X$11)+(W350/12*4*$E350*$G350*$I350*$K350*X$12)+(W350/12*3*$F350*$G350*$I350*$K350*X$12)</f>
        <v>0</v>
      </c>
      <c r="Y350" s="27">
        <v>9</v>
      </c>
      <c r="Z350" s="27">
        <f>(Y350/12*5*$D350*$G350*$H350*$K350*Z$11)+(Y350/12*4*$E350*$G350*$I350*$K350*Z$12)+(Y350/12*3*$F350*$G350*$I350*$K350*Z$12)</f>
        <v>880381.71375</v>
      </c>
      <c r="AA350" s="27"/>
      <c r="AB350" s="27">
        <f>(AA350/12*5*$D350*$G350*$H350*$K350*AB$11)+(AA350/12*4*$E350*$G350*$I350*$K350*AB$12)+(AA350/12*3*$F350*$G350*$I350*$K350*AB$12)</f>
        <v>0</v>
      </c>
      <c r="AC350" s="27"/>
      <c r="AD350" s="27">
        <f>(AC350/12*5*$D350*$G350*$H350*$K350*AD$11)+(AC350/12*4*$E350*$G350*$I350*$K350*AD$12)+(AC350/12*3*$F350*$G350*$I350*$K350*AD$12)</f>
        <v>0</v>
      </c>
      <c r="AE350" s="27">
        <v>0</v>
      </c>
      <c r="AF350" s="27">
        <f>(AE350/12*5*$D350*$G350*$H350*$K350*AF$11)+(AE350/12*4*$E350*$G350*$I350*$K350*AF$12)+(AE350/12*3*$F350*$G350*$I350*$K350*AF$12)</f>
        <v>0</v>
      </c>
      <c r="AG350" s="27">
        <v>54</v>
      </c>
      <c r="AH350" s="27">
        <f>(AG350/12*5*$D350*$G350*$H350*$K350*AH$11)+(AG350/12*4*$E350*$G350*$I350*$K350*AH$12)+(AG350/12*3*$F350*$G350*$I350*$K350*AH$12)</f>
        <v>5282290.2825000007</v>
      </c>
      <c r="AI350" s="27"/>
      <c r="AJ350" s="27">
        <f>(AI350/12*5*$D350*$G350*$H350*$K350*AJ$11)+(AI350/12*4*$E350*$G350*$I350*$K350*AJ$12)+(AI350/12*3*$F350*$G350*$I350*$K350*AJ$12)</f>
        <v>0</v>
      </c>
      <c r="AK350" s="27"/>
      <c r="AL350" s="27">
        <f>(AK350/12*5*$D350*$G350*$H350*$K350*AL$11)+(AK350/12*4*$E350*$G350*$I350*$K350*AL$12)+(AK350/12*3*$F350*$G350*$I350*$K350*AL$12)</f>
        <v>0</v>
      </c>
      <c r="AM350" s="30">
        <v>0</v>
      </c>
      <c r="AN350" s="27">
        <f>(AM350/12*5*$D350*$G350*$H350*$K350*AN$11)+(AM350/12*4*$E350*$G350*$I350*$K350*AN$12)+(AM350/12*3*$F350*$G350*$I350*$K350*AN$12)</f>
        <v>0</v>
      </c>
      <c r="AO350" s="31">
        <v>7</v>
      </c>
      <c r="AP350" s="27">
        <f>(AO350/12*5*$D350*$G350*$H350*$L350*AP$11)+(AO350/12*4*$E350*$G350*$I350*$L350*AP$12)+(AO350/12*3*$F350*$G350*$I350*$L350*AP$12)</f>
        <v>791480.93780000007</v>
      </c>
      <c r="AQ350" s="27">
        <v>12</v>
      </c>
      <c r="AR350" s="27">
        <f>(AQ350/12*5*$D350*$G350*$H350*$L350*AR$11)+(AQ350/12*4*$E350*$G350*$I350*$L350*AR$12)+(AQ350/12*3*$F350*$G350*$I350*$L350*AR$12)</f>
        <v>1199373.8819999998</v>
      </c>
      <c r="AS350" s="27">
        <v>32</v>
      </c>
      <c r="AT350" s="27">
        <f>(AS350/12*5*$D350*$G350*$H350*$L350*AT$11)+(AS350/12*4*$E350*$G350*$I350*$L350*AT$12)+(AS350/12*3*$F350*$G350*$I350*$L350*AT$13)</f>
        <v>3618198.5727999997</v>
      </c>
      <c r="AU350" s="27"/>
      <c r="AV350" s="27">
        <f>(AU350/12*5*$D350*$G350*$H350*$L350*AV$11)+(AU350/12*4*$E350*$G350*$I350*$L350*AV$12)+(AU350/12*3*$F350*$G350*$I350*$L350*AV$12)</f>
        <v>0</v>
      </c>
      <c r="AW350" s="27"/>
      <c r="AX350" s="27">
        <f>(AW350/12*5*$D350*$G350*$H350*$K350*AX$11)+(AW350/12*4*$E350*$G350*$I350*$K350*AX$12)+(AW350/12*3*$F350*$G350*$I350*$K350*AX$12)</f>
        <v>0</v>
      </c>
      <c r="AY350" s="27"/>
      <c r="AZ350" s="27">
        <f>(AY350/12*5*$D350*$G350*$H350*$K350*AZ$11)+(AY350/12*4*$E350*$G350*$I350*$K350*AZ$12)+(AY350/12*3*$F350*$G350*$I350*$K350*AZ$12)</f>
        <v>0</v>
      </c>
      <c r="BA350" s="27">
        <v>3</v>
      </c>
      <c r="BB350" s="27">
        <f>(BA350/12*5*$D350*$G350*$H350*$L350*BB$11)+(BA350/12*4*$E350*$G350*$I350*$L350*BB$12)+(BA350/12*3*$F350*$G350*$I350*$L350*BB$12)</f>
        <v>329944.58699999994</v>
      </c>
      <c r="BC350" s="27"/>
      <c r="BD350" s="27">
        <f>(BC350/12*5*$D350*$G350*$H350*$K350*BD$11)+(BC350/12*4*$E350*$G350*$I350*$K350*BD$12)+(BC350/12*3*$F350*$G350*$I350*$K350*BD$12)</f>
        <v>0</v>
      </c>
      <c r="BE350" s="27"/>
      <c r="BF350" s="27">
        <f>(BE350/12*5*$D350*$G350*$H350*$K350*BF$11)+(BE350/12*4*$E350*$G350*$I350*$K350*BF$12)+(BE350/12*3*$F350*$G350*$I350*$K350*BF$12)</f>
        <v>0</v>
      </c>
      <c r="BG350" s="27"/>
      <c r="BH350" s="27">
        <f>(BG350/12*5*$D350*$G350*$H350*$K350*BH$11)+(BG350/12*4*$E350*$G350*$I350*$K350*BH$12)+(BG350/12*3*$F350*$G350*$I350*$K350*BH$12)</f>
        <v>0</v>
      </c>
      <c r="BI350" s="27"/>
      <c r="BJ350" s="27">
        <f>(BI350/12*5*$D350*$G350*$H350*$L350*BJ$11)+(BI350/12*4*$E350*$G350*$I350*$L350*BJ$12)+(BI350/12*3*$F350*$G350*$I350*$L350*BJ$12)</f>
        <v>0</v>
      </c>
      <c r="BK350" s="27">
        <v>10</v>
      </c>
      <c r="BL350" s="27">
        <f>(BK350/12*5*$D350*$G350*$H350*$K350*BL$11)+(BK350/12*4*$E350*$G350*$I350*$K350*BL$12)+(BK350/12*3*$F350*$G350*$I350*$K350*BL$12)</f>
        <v>984818.35375000001</v>
      </c>
      <c r="BM350" s="27"/>
      <c r="BN350" s="27">
        <f>(BM350/12*5*$D350*$G350*$H350*$K350*BN$11)+(BM350/12*4*$E350*$G350*$I350*$K350*BN$12)+(BM350/12*3*$F350*$G350*$I350*$K350*BN$12)</f>
        <v>0</v>
      </c>
      <c r="BO350" s="37">
        <v>5</v>
      </c>
      <c r="BP350" s="27">
        <f>(BO350/12*5*$D350*$G350*$H350*$L350*BP$11)+(BO350/12*4*$E350*$G350*$I350*$L350*BP$12)+(BO350/12*3*$F350*$G350*$I350*$L350*BP$12)</f>
        <v>502930.61000000004</v>
      </c>
      <c r="BQ350" s="27">
        <v>5</v>
      </c>
      <c r="BR350" s="27">
        <f>(BQ350/12*5*$D350*$G350*$H350*$L350*BR$11)+(BQ350/12*4*$E350*$G350*$I350*$L350*BR$12)+(BQ350/12*3*$F350*$G350*$I350*$L350*BR$12)</f>
        <v>624518.23</v>
      </c>
      <c r="BS350" s="27">
        <v>25</v>
      </c>
      <c r="BT350" s="27">
        <f>(BS350/12*5*$D350*$G350*$H350*$K350*BT$11)+(BS350/12*4*$E350*$G350*$I350*$K350*BT$12)+(BS350/12*3*$F350*$G350*$I350*$K350*BT$12)</f>
        <v>2095544.2083333333</v>
      </c>
      <c r="BU350" s="27"/>
      <c r="BV350" s="27">
        <f>(BU350/12*5*$D350*$G350*$H350*$K350*BV$11)+(BU350/12*4*$E350*$G350*$I350*$K350*BV$12)+(BU350/12*3*$F350*$G350*$I350*$K350*BV$12)</f>
        <v>0</v>
      </c>
      <c r="BW350" s="27"/>
      <c r="BX350" s="27">
        <f>(BW350/12*5*$D350*$G350*$H350*$L350*BX$11)+(BW350/12*4*$E350*$G350*$I350*$L350*BX$12)+(BW350/12*3*$F350*$G350*$I350*$L350*BX$12)</f>
        <v>0</v>
      </c>
      <c r="BY350" s="27"/>
      <c r="BZ350" s="27">
        <f>(BY350/12*5*$D350*$G350*$H350*$L350*BZ$11)+(BY350/12*4*$E350*$G350*$I350*$L350*BZ$12)+(BY350/12*3*$F350*$G350*$I350*$L350*BZ$12)</f>
        <v>0</v>
      </c>
      <c r="CA350" s="27"/>
      <c r="CB350" s="27">
        <f>(CA350/12*5*$D350*$G350*$H350*$K350*CB$11)+(CA350/12*4*$E350*$G350*$I350*$K350*CB$12)+(CA350/12*3*$F350*$G350*$I350*$K350*CB$12)</f>
        <v>0</v>
      </c>
      <c r="CC350" s="27">
        <v>6</v>
      </c>
      <c r="CD350" s="27">
        <f t="shared" ref="CD350" si="3217">(CC350/12*5*$D350*$G350*$H350*$L350*CD$11)+(CC350/12*4*$E350*$G350*$I350*$L350*CD$12)+(CC350/12*3*$F350*$G350*$I350*$L350*CD$12)</f>
        <v>603516.73199999996</v>
      </c>
      <c r="CE350" s="27"/>
      <c r="CF350" s="27">
        <f>(CE350/12*5*$D350*$G350*$H350*$K350*CF$11)+(CE350/12*4*$E350*$G350*$I350*$K350*CF$12)+(CE350/12*3*$F350*$G350*$I350*$K350*CF$12)</f>
        <v>0</v>
      </c>
      <c r="CG350" s="27"/>
      <c r="CH350" s="27">
        <f>(CG350/12*5*$D350*$G350*$H350*$K350*CH$11)+(CG350/12*4*$E350*$G350*$I350*$K350*CH$12)+(CG350/12*3*$F350*$G350*$I350*$K350*CH$12)</f>
        <v>0</v>
      </c>
      <c r="CI350" s="27"/>
      <c r="CJ350" s="27">
        <f>(CI350/12*5*$D350*$G350*$H350*$K350*CJ$11)+(CI350/12*4*$E350*$G350*$I350*$K350*CJ$12)+(CI350/12*3*$F350*$G350*$I350*$K350*CJ$12)</f>
        <v>0</v>
      </c>
      <c r="CK350" s="27"/>
      <c r="CL350" s="27">
        <f>(CK350/12*5*$D350*$G350*$H350*$K350*CL$11)+(CK350/12*4*$E350*$G350*$I350*$K350*CL$12)+(CK350/12*3*$F350*$G350*$I350*$K350*CL$12)</f>
        <v>0</v>
      </c>
      <c r="CM350" s="27">
        <v>8</v>
      </c>
      <c r="CN350" s="27">
        <f>(CM350/12*5*$D350*$G350*$H350*$L350*CN$11)+(CM350/12*4*$E350*$G350*$I350*$L350*CN$12)+(CM350/12*3*$F350*$G350*$I350*$L350*CN$12)</f>
        <v>896703.31240000005</v>
      </c>
      <c r="CO350" s="27">
        <v>8</v>
      </c>
      <c r="CP350" s="27">
        <f>(CO350/12*5*$D350*$G350*$H350*$L350*CP$11)+(CO350/12*4*$E350*$G350*$I350*$L350*CP$12)+(CO350/12*3*$F350*$G350*$I350*$L350*CP$12)</f>
        <v>1030863.9011999998</v>
      </c>
      <c r="CQ350" s="32"/>
      <c r="CR350" s="27">
        <f>(CQ350/12*5*$D350*$G350*$H350*$K350*CR$11)+(CQ350/12*4*$E350*$G350*$I350*$K350*CR$12)+(CQ350/12*3*$F350*$G350*$I350*$K350*CR$12)</f>
        <v>0</v>
      </c>
      <c r="CS350" s="27">
        <v>2</v>
      </c>
      <c r="CT350" s="27">
        <f>(CS350/12*5*$D350*$G350*$H350*$L350*CT$11)+(CS350/12*4*$E350*$G350*$I350*$L350*CT$12)+(CS350/12*3*$F350*$G350*$I350*$L350*CT$12)</f>
        <v>251887.22440000001</v>
      </c>
      <c r="CU350" s="27"/>
      <c r="CV350" s="27">
        <f>(CU350/12*5*$D350*$G350*$H350*$L350*CV$11)+(CU350/12*4*$E350*$G350*$I350*$L350*CV$12)+(CU350/12*3*$F350*$G350*$I350*$L350*CV$12)</f>
        <v>0</v>
      </c>
      <c r="CW350" s="27">
        <v>1</v>
      </c>
      <c r="CX350" s="27">
        <f>(CW350/12*5*$D350*$G350*$H350*$L350*CX$11)+(CW350/12*4*$E350*$G350*$I350*$L350*CX$12)+(CW350/12*3*$F350*$G350*$I350*$L350*CX$12)</f>
        <v>126177.13394999999</v>
      </c>
      <c r="CY350" s="27"/>
      <c r="CZ350" s="27">
        <f>(CY350/12*5*$D350*$G350*$H350*$L350*CZ$11)+(CY350/12*4*$E350*$G350*$I350*$L350*CZ$12)+(CY350/12*3*$F350*$G350*$I350*$L350*CZ$12)</f>
        <v>0</v>
      </c>
      <c r="DA350" s="27"/>
      <c r="DB350" s="27">
        <f>(DA350/12*5*$D350*$G350*$H350*$L350*DB$11)+(DA350/12*4*$E350*$G350*$I350*$L350*DB$12)+(DA350/12*3*$F350*$G350*$I350*$L350*DB$12)</f>
        <v>0</v>
      </c>
      <c r="DC350" s="27">
        <v>2</v>
      </c>
      <c r="DD350" s="27">
        <f>(DC350/12*5*$D350*$G350*$H350*$K350*DD$11)+(DC350/12*4*$E350*$G350*$I350*$K350*DD$12)+(DC350/12*3*$F350*$G350*$I350*$K350*DD$12)</f>
        <v>208172.74333333329</v>
      </c>
      <c r="DE350" s="27">
        <v>3</v>
      </c>
      <c r="DF350" s="27">
        <f>(DE350/12*5*$D350*$G350*$H350*$K350*DF$11)+(DE350/12*4*$E350*$G350*$I350*$K350*DF$12)+(DE350/12*3*$F350*$G350*$I350*$K350*DF$12)</f>
        <v>321561.16475</v>
      </c>
      <c r="DG350" s="27"/>
      <c r="DH350" s="27">
        <f>(DG350/12*5*$D350*$G350*$H350*$L350*DH$11)+(DG350/12*4*$E350*$G350*$I350*$L350*DH$12)+(DG350/12*3*$F350*$G350*$I350*$L350*DH$12)</f>
        <v>0</v>
      </c>
      <c r="DI350" s="27"/>
      <c r="DJ350" s="27">
        <f>(DI350/12*5*$D350*$G350*$H350*$L350*DJ$11)+(DI350/12*4*$E350*$G350*$I350*$L350*DJ$12)+(DI350/12*3*$F350*$G350*$I350*$L350*DJ$12)</f>
        <v>0</v>
      </c>
      <c r="DK350" s="27"/>
      <c r="DL350" s="27">
        <f>(DK350/12*5*$D350*$G350*$H350*$M350*DL$11)+(DK350/12*4*$E350*$G350*$I350*$M350*DL$12)+(DK350/12*3*$F350*$G350*$I350*$M350*DL$12)</f>
        <v>0</v>
      </c>
      <c r="DM350" s="27"/>
      <c r="DN350" s="27">
        <f t="shared" ref="DN350" si="3218">(DM350/12*5*$D350*$G350*$H350*$N350*DN$11)+(DM350/12*4*$E350*$G350*$I350*$N350*DN$12)+(DM350/12*3*$F350*$G350*$I350*$N350*DN$12)</f>
        <v>0</v>
      </c>
      <c r="DO350" s="27"/>
      <c r="DP350" s="27">
        <f t="shared" si="3152"/>
        <v>0</v>
      </c>
      <c r="DQ350" s="27">
        <f t="shared" si="3215"/>
        <v>209</v>
      </c>
      <c r="DR350" s="27">
        <f t="shared" si="3215"/>
        <v>21411306.827049993</v>
      </c>
      <c r="DS350" s="38">
        <f t="shared" si="3216"/>
        <v>209</v>
      </c>
      <c r="DT350" s="67">
        <f t="shared" si="3153"/>
        <v>1</v>
      </c>
    </row>
    <row r="351" spans="1:124" ht="45" customHeight="1" x14ac:dyDescent="0.25">
      <c r="A351" s="77">
        <v>1</v>
      </c>
      <c r="B351" s="35">
        <v>302</v>
      </c>
      <c r="C351" s="23" t="s">
        <v>476</v>
      </c>
      <c r="D351" s="79">
        <f t="shared" si="3154"/>
        <v>19063</v>
      </c>
      <c r="E351" s="80">
        <v>18530</v>
      </c>
      <c r="F351" s="80">
        <v>18715</v>
      </c>
      <c r="G351" s="36">
        <v>5.35</v>
      </c>
      <c r="H351" s="25">
        <v>1</v>
      </c>
      <c r="I351" s="25">
        <v>1</v>
      </c>
      <c r="J351" s="26"/>
      <c r="K351" s="24">
        <v>1.4</v>
      </c>
      <c r="L351" s="24">
        <v>1.68</v>
      </c>
      <c r="M351" s="24">
        <v>2.23</v>
      </c>
      <c r="N351" s="24">
        <v>2.57</v>
      </c>
      <c r="O351" s="27">
        <v>15</v>
      </c>
      <c r="P351" s="27">
        <f t="shared" ref="P351" si="3219">(O351/12*5*$D351*$G351*$H351*$K351)+(O351/12*4*$E351*$G351*$I351*$K351)+(O351/12*3*$F351*$G351*$I351*$K351)</f>
        <v>2111992.75</v>
      </c>
      <c r="Q351" s="27">
        <v>0</v>
      </c>
      <c r="R351" s="27">
        <f>(Q351/12*5*$D351*$G351*$H351*$K351)+(Q351/12*4*$E351*$G351*$I351*$K351)+(Q351/12*3*$F351*$G351*$I351*$K351)</f>
        <v>0</v>
      </c>
      <c r="S351" s="27"/>
      <c r="T351" s="27">
        <f>(S351/12*5*$D351*$G351*$H351*$K351)+(S351/12*4*$E351*$G351*$I351*$K351)+(S351/12*3*$F351*$G351*$I351*$K351)</f>
        <v>0</v>
      </c>
      <c r="U351" s="27">
        <v>56</v>
      </c>
      <c r="V351" s="27">
        <f>(U351/12*5*$D351*$G351*$H351*$K351)+(U351/12*4*$E351*$G351*$I351*$K351)+(U351/12*3*$F351*$G351*$I351*$K351)</f>
        <v>7884772.9333333336</v>
      </c>
      <c r="W351" s="27"/>
      <c r="X351" s="27">
        <f>(W351/12*5*$D351*$G351*$H351*$K351)+(W351/12*4*$E351*$G351*$I351*$K351)+(W351/12*3*$F351*$G351*$I351*$K351)</f>
        <v>0</v>
      </c>
      <c r="Y351" s="27">
        <v>0</v>
      </c>
      <c r="Z351" s="27">
        <f>(Y351/12*5*$D351*$G351*$H351*$K351)+(Y351/12*4*$E351*$G351*$I351*$K351)+(Y351/12*3*$F351*$G351*$I351*$K351)</f>
        <v>0</v>
      </c>
      <c r="AA351" s="27"/>
      <c r="AB351" s="27">
        <f>(AA351/12*5*$D351*$G351*$H351*$K351)+(AA351/12*4*$E351*$G351*$I351*$K351)+(AA351/12*3*$F351*$G351*$I351*$K351)</f>
        <v>0</v>
      </c>
      <c r="AC351" s="27"/>
      <c r="AD351" s="27">
        <f>(AC351/12*5*$D351*$G351*$H351*$K351)+(AC351/12*4*$E351*$G351*$I351*$K351)+(AC351/12*3*$F351*$G351*$I351*$K351)</f>
        <v>0</v>
      </c>
      <c r="AE351" s="27">
        <v>0</v>
      </c>
      <c r="AF351" s="27">
        <f>(AE351/12*5*$D351*$G351*$H351*$K351)+(AE351/12*4*$E351*$G351*$I351*$K351)+(AE351/12*3*$F351*$G351*$I351*$K351)</f>
        <v>0</v>
      </c>
      <c r="AG351" s="27"/>
      <c r="AH351" s="27">
        <f>(AG351/12*5*$D351*$G351*$H351*$K351)+(AG351/12*4*$E351*$G351*$I351*$K351)+(AG351/12*3*$F351*$G351*$I351*$K351)</f>
        <v>0</v>
      </c>
      <c r="AI351" s="27"/>
      <c r="AJ351" s="27">
        <f>(AI351/12*5*$D351*$G351*$H351*$K351)+(AI351/12*4*$E351*$G351*$I351*$K351)+(AI351/12*3*$F351*$G351*$I351*$K351)</f>
        <v>0</v>
      </c>
      <c r="AK351" s="27"/>
      <c r="AL351" s="27">
        <f>(AK351/12*5*$D351*$G351*$H351*$K351)+(AK351/12*4*$E351*$G351*$I351*$K351)+(AK351/12*3*$F351*$G351*$I351*$K351)</f>
        <v>0</v>
      </c>
      <c r="AM351" s="30">
        <v>0</v>
      </c>
      <c r="AN351" s="27">
        <f>(AM351/12*5*$D351*$G351*$H351*$K351)+(AM351/12*4*$E351*$G351*$I351*$K351)+(AM351/12*3*$F351*$G351*$I351*$K351)</f>
        <v>0</v>
      </c>
      <c r="AO351" s="31">
        <v>0</v>
      </c>
      <c r="AP351" s="27">
        <f>(AO351/12*5*$D351*$G351*$H351*$L351)+(AO351/12*4*$E351*$G351*$I351*$L351)+(AO351/12*3*$F351*$G351*$I351*$L351)</f>
        <v>0</v>
      </c>
      <c r="AQ351" s="27"/>
      <c r="AR351" s="27">
        <f>(AQ351/12*5*$D351*$G351*$H351*$L351)+(AQ351/12*4*$E351*$G351*$I351*$L351)+(AQ351/12*3*$F351*$G351*$I351*$L351)</f>
        <v>0</v>
      </c>
      <c r="AS351" s="27"/>
      <c r="AT351" s="27">
        <f>(AS351/12*5*$D351*$G351*$H351*$L351)+(AS351/12*4*$E351*$G351*$I351*$L351)+(AS351/12*3*$F351*$G351*$I351*$L351)</f>
        <v>0</v>
      </c>
      <c r="AU351" s="27"/>
      <c r="AV351" s="27">
        <f>(AU351/12*5*$D351*$G351*$H351*$L351)+(AU351/12*4*$E351*$G351*$I351*$L351)+(AU351/12*3*$F351*$G351*$I351*$L351)</f>
        <v>0</v>
      </c>
      <c r="AW351" s="27"/>
      <c r="AX351" s="27">
        <f>(AW351/12*5*$D351*$G351*$H351*$K351)+(AW351/12*4*$E351*$G351*$I351*$K351)+(AW351/12*3*$F351*$G351*$I351*$K351)</f>
        <v>0</v>
      </c>
      <c r="AY351" s="27"/>
      <c r="AZ351" s="27">
        <f>(AY351/12*5*$D351*$G351*$H351*$K351)+(AY351/12*4*$E351*$G351*$I351*$K351)+(AY351/12*3*$F351*$G351*$I351*$K351)</f>
        <v>0</v>
      </c>
      <c r="BA351" s="27"/>
      <c r="BB351" s="27">
        <f>(BA351/12*5*$D351*$G351*$H351*$L351)+(BA351/12*4*$E351*$G351*$I351*$L351)+(BA351/12*3*$F351*$G351*$I351*$L351)</f>
        <v>0</v>
      </c>
      <c r="BC351" s="27"/>
      <c r="BD351" s="27">
        <f>(BC351/12*5*$D351*$G351*$H351*$K351)+(BC351/12*4*$E351*$G351*$I351*$K351)+(BC351/12*3*$F351*$G351*$I351*$K351)</f>
        <v>0</v>
      </c>
      <c r="BE351" s="27"/>
      <c r="BF351" s="27">
        <f>(BE351/12*5*$D351*$G351*$H351*$K351)+(BE351/12*4*$E351*$G351*$I351*$K351)+(BE351/12*3*$F351*$G351*$I351*$K351)</f>
        <v>0</v>
      </c>
      <c r="BG351" s="27"/>
      <c r="BH351" s="27">
        <f>(BG351/12*5*$D351*$G351*$H351*$K351)+(BG351/12*4*$E351*$G351*$I351*$K351)+(BG351/12*3*$F351*$G351*$I351*$K351)</f>
        <v>0</v>
      </c>
      <c r="BI351" s="27"/>
      <c r="BJ351" s="27">
        <f>(BI351/12*5*$D351*$G351*$H351*$L351)+(BI351/12*4*$E351*$G351*$I351*$L351)+(BI351/12*3*$F351*$G351*$I351*$L351)</f>
        <v>0</v>
      </c>
      <c r="BK351" s="27">
        <v>0</v>
      </c>
      <c r="BL351" s="27">
        <f>(BK351/12*5*$D351*$G351*$H351*$K351)+(BK351/12*4*$E351*$G351*$I351*$K351)+(BK351/12*3*$F351*$G351*$I351*$K351)</f>
        <v>0</v>
      </c>
      <c r="BM351" s="27"/>
      <c r="BN351" s="27">
        <f>(BM351/12*5*$D351*$G351*$H351*$K351)+(BM351/12*4*$E351*$G351*$I351*$K351)+(BM351/12*3*$F351*$G351*$I351*$K351)</f>
        <v>0</v>
      </c>
      <c r="BO351" s="37">
        <v>85</v>
      </c>
      <c r="BP351" s="27">
        <f>(BO351/12*5*$D351*$G351*$H351*$L351)+(BO351/12*4*$E351*$G351*$I351*$L351)+(BO351/12*3*$F351*$G351*$I351*$L351)</f>
        <v>14361550.699999999</v>
      </c>
      <c r="BQ351" s="27"/>
      <c r="BR351" s="27">
        <f>(BQ351/12*5*$D351*$G351*$H351*$L351)+(BQ351/12*4*$E351*$G351*$I351*$L351)+(BQ351/12*3*$F351*$G351*$I351*$L351)</f>
        <v>0</v>
      </c>
      <c r="BS351" s="27"/>
      <c r="BT351" s="27">
        <f>(BS351/12*5*$D351*$G351*$H351*$K351)+(BS351/12*4*$E351*$G351*$I351*$K351)+(BS351/12*3*$F351*$G351*$I351*$K351)</f>
        <v>0</v>
      </c>
      <c r="BU351" s="27"/>
      <c r="BV351" s="27">
        <f>(BU351/12*5*$D351*$G351*$H351*$K351)+(BU351/12*4*$E351*$G351*$I351*$K351)+(BU351/12*3*$F351*$G351*$I351*$K351)</f>
        <v>0</v>
      </c>
      <c r="BW351" s="27"/>
      <c r="BX351" s="27">
        <f>(BW351/12*5*$D351*$G351*$H351*$L351)+(BW351/12*4*$E351*$G351*$I351*$L351)+(BW351/12*3*$F351*$G351*$I351*$L351)</f>
        <v>0</v>
      </c>
      <c r="BY351" s="27"/>
      <c r="BZ351" s="27">
        <f>(BY351/12*5*$D351*$G351*$H351*$L351)+(BY351/12*4*$E351*$G351*$I351*$L351)+(BY351/12*3*$F351*$G351*$I351*$L351)</f>
        <v>0</v>
      </c>
      <c r="CA351" s="27"/>
      <c r="CB351" s="27">
        <f>(CA351/12*5*$D351*$G351*$H351*$K351)+(CA351/12*4*$E351*$G351*$I351*$K351)+(CA351/12*3*$F351*$G351*$I351*$K351)</f>
        <v>0</v>
      </c>
      <c r="CC351" s="27"/>
      <c r="CD351" s="27">
        <f>(CC351/12*5*$D351*$G351*$H351*$L351)+(CC351/12*4*$E351*$G351*$I351*$L351)+(CC351/12*3*$F351*$G351*$I351*$L351)</f>
        <v>0</v>
      </c>
      <c r="CE351" s="27"/>
      <c r="CF351" s="27">
        <f>(CE351/12*5*$D351*$G351*$H351*$K351)+(CE351/12*4*$E351*$G351*$I351*$K351)+(CE351/12*3*$F351*$G351*$I351*$K351)</f>
        <v>0</v>
      </c>
      <c r="CG351" s="27"/>
      <c r="CH351" s="27">
        <f>(CG351/12*5*$D351*$G351*$H351*$K351)+(CG351/12*4*$E351*$G351*$I351*$K351)+(CG351/12*3*$F351*$G351*$I351*$K351)</f>
        <v>0</v>
      </c>
      <c r="CI351" s="27"/>
      <c r="CJ351" s="27">
        <f>(CI351/12*5*$D351*$G351*$H351*$K351)+(CI351/12*4*$E351*$G351*$I351*$K351)+(CI351/12*3*$F351*$G351*$I351*$K351)</f>
        <v>0</v>
      </c>
      <c r="CK351" s="27"/>
      <c r="CL351" s="27">
        <f>(CK351/12*5*$D351*$G351*$H351*$K351)+(CK351/12*4*$E351*$G351*$I351*$K351)+(CK351/12*3*$F351*$G351*$I351*$K351)</f>
        <v>0</v>
      </c>
      <c r="CM351" s="27"/>
      <c r="CN351" s="27">
        <f>(CM351/12*5*$D351*$G351*$H351*$L351)+(CM351/12*4*$E351*$G351*$I351*$L351)+(CM351/12*3*$F351*$G351*$I351*$L351)</f>
        <v>0</v>
      </c>
      <c r="CO351" s="27"/>
      <c r="CP351" s="27">
        <f>(CO351/12*5*$D351*$G351*$H351*$L351)+(CO351/12*4*$E351*$G351*$I351*$L351)+(CO351/12*3*$F351*$G351*$I351*$L351)</f>
        <v>0</v>
      </c>
      <c r="CQ351" s="32"/>
      <c r="CR351" s="27">
        <f>(CQ351/12*5*$D351*$G351*$H351*$K351)+(CQ351/12*4*$E351*$G351*$I351*$K351)+(CQ351/12*3*$F351*$G351*$I351*$K351)</f>
        <v>0</v>
      </c>
      <c r="CS351" s="27"/>
      <c r="CT351" s="27">
        <f>(CS351/12*5*$D351*$G351*$H351*$L351)+(CS351/12*4*$E351*$G351*$I351*$L351)+(CS351/12*3*$F351*$G351*$I351*$L351)</f>
        <v>0</v>
      </c>
      <c r="CU351" s="27"/>
      <c r="CV351" s="27">
        <f>(CU351/12*5*$D351*$G351*$H351*$L351)+(CU351/12*4*$E351*$G351*$I351*$L351)+(CU351/12*3*$F351*$G351*$I351*$L351)</f>
        <v>0</v>
      </c>
      <c r="CW351" s="27"/>
      <c r="CX351" s="27">
        <f>(CW351/12*5*$D351*$G351*$H351*$L351)+(CW351/12*4*$E351*$G351*$I351*$L351)+(CW351/12*3*$F351*$G351*$I351*$L351)</f>
        <v>0</v>
      </c>
      <c r="CY351" s="27"/>
      <c r="CZ351" s="27">
        <f>(CY351/12*5*$D351*$G351*$H351*$L351)+(CY351/12*4*$E351*$G351*$I351*$L351)+(CY351/12*3*$F351*$G351*$I351*$L351)</f>
        <v>0</v>
      </c>
      <c r="DA351" s="27"/>
      <c r="DB351" s="27">
        <f>(DA351/12*5*$D351*$G351*$H351*$L351)+(DA351/12*4*$E351*$G351*$I351*$L351)+(DA351/12*3*$F351*$G351*$I351*$L351)</f>
        <v>0</v>
      </c>
      <c r="DC351" s="27"/>
      <c r="DD351" s="27">
        <f>(DC351/12*5*$D351*$G351*$H351*$K351)+(DC351/12*4*$E351*$G351*$I351*$K351)+(DC351/12*3*$F351*$G351*$I351*$K351)</f>
        <v>0</v>
      </c>
      <c r="DE351" s="27"/>
      <c r="DF351" s="27">
        <f>(DE351/12*5*$D351*$G351*$H351*$K351)+(DE351/12*4*$E351*$G351*$I351*$K351)+(DE351/12*3*$F351*$G351*$I351*$K351)</f>
        <v>0</v>
      </c>
      <c r="DG351" s="27"/>
      <c r="DH351" s="27">
        <f>(DG351/12*5*$D351*$G351*$H351*$L351)+(DG351/12*4*$E351*$G351*$I351*$L351)+(DG351/12*3*$F351*$G351*$I351*$L351)</f>
        <v>0</v>
      </c>
      <c r="DI351" s="27"/>
      <c r="DJ351" s="27">
        <f>(DI351/12*5*$D351*$G351*$H351*$L351)+(DI351/12*4*$E351*$G351*$I351*$L351)+(DI351/12*3*$F351*$G351*$I351*$L351)</f>
        <v>0</v>
      </c>
      <c r="DK351" s="27"/>
      <c r="DL351" s="27">
        <f>(DK351/12*5*$D351*$G351*$H351*$M351)+(DK351/12*4*$E351*$G351*$I351*$M351)+(DK351/12*3*$F351*$G351*$I351*$M351)</f>
        <v>0</v>
      </c>
      <c r="DM351" s="27">
        <v>3</v>
      </c>
      <c r="DN351" s="27">
        <f>(DM351/12*5*$D351*$G351*$H351*$N351)+(DM351/12*4*$E351*$G351*$I351*$N351)+(DM351/12*3*$F351*$G351*$I351*$N351)</f>
        <v>775403.05249999999</v>
      </c>
      <c r="DO351" s="27"/>
      <c r="DP351" s="27">
        <f>(DO351*$D351*$G351*$H351*$L351)</f>
        <v>0</v>
      </c>
      <c r="DQ351" s="27">
        <f t="shared" si="3215"/>
        <v>159</v>
      </c>
      <c r="DR351" s="27">
        <f t="shared" si="3215"/>
        <v>25133719.435833331</v>
      </c>
      <c r="DS351" s="38">
        <f t="shared" si="3216"/>
        <v>159</v>
      </c>
      <c r="DT351" s="67">
        <f t="shared" si="3153"/>
        <v>1</v>
      </c>
    </row>
    <row r="352" spans="1:124" ht="45" customHeight="1" x14ac:dyDescent="0.25">
      <c r="A352" s="77"/>
      <c r="B352" s="35">
        <v>303</v>
      </c>
      <c r="C352" s="23" t="s">
        <v>477</v>
      </c>
      <c r="D352" s="79">
        <f t="shared" si="3154"/>
        <v>19063</v>
      </c>
      <c r="E352" s="80">
        <v>18530</v>
      </c>
      <c r="F352" s="80">
        <v>18715</v>
      </c>
      <c r="G352" s="36">
        <v>0.32</v>
      </c>
      <c r="H352" s="25">
        <v>1</v>
      </c>
      <c r="I352" s="25">
        <v>1</v>
      </c>
      <c r="J352" s="26"/>
      <c r="K352" s="24">
        <v>1.4</v>
      </c>
      <c r="L352" s="24">
        <v>1.68</v>
      </c>
      <c r="M352" s="24">
        <v>2.23</v>
      </c>
      <c r="N352" s="24">
        <v>2.57</v>
      </c>
      <c r="O352" s="27">
        <v>0</v>
      </c>
      <c r="P352" s="27">
        <f t="shared" ref="P352:P354" si="3220">(O352/12*5*$D352*$G352*$H352*$K352*P$11)+(O352/12*4*$E352*$G352*$I352*$K352*P$12)+(O352/12*3*$F352*$G352*$I352*$K352*P$12)</f>
        <v>0</v>
      </c>
      <c r="Q352" s="27">
        <v>0</v>
      </c>
      <c r="R352" s="27">
        <f t="shared" ref="R352:R354" si="3221">(Q352/12*5*$D352*$G352*$H352*$K352*R$11)+(Q352/12*4*$E352*$G352*$I352*$K352*R$12)+(Q352/12*3*$F352*$G352*$I352*$K352*R$12)</f>
        <v>0</v>
      </c>
      <c r="S352" s="27">
        <v>0</v>
      </c>
      <c r="T352" s="27">
        <f t="shared" ref="T352:T354" si="3222">(S352/12*5*$D352*$G352*$H352*$K352*T$11)+(S352/12*4*$E352*$G352*$I352*$K352*T$12)+(S352/12*3*$F352*$G352*$I352*$K352*T$12)</f>
        <v>0</v>
      </c>
      <c r="U352" s="27"/>
      <c r="V352" s="27">
        <f t="shared" ref="V352:V354" si="3223">(U352/12*5*$D352*$G352*$H352*$K352*V$11)+(U352/12*4*$E352*$G352*$I352*$K352*V$12)+(U352/12*3*$F352*$G352*$I352*$K352*V$12)</f>
        <v>0</v>
      </c>
      <c r="W352" s="27"/>
      <c r="X352" s="27">
        <f t="shared" ref="X352:X354" si="3224">(W352/12*5*$D352*$G352*$H352*$K352*X$11)+(W352/12*4*$E352*$G352*$I352*$K352*X$12)+(W352/12*3*$F352*$G352*$I352*$K352*X$12)</f>
        <v>0</v>
      </c>
      <c r="Y352" s="27">
        <v>0</v>
      </c>
      <c r="Z352" s="27">
        <f t="shared" ref="Z352:Z354" si="3225">(Y352/12*5*$D352*$G352*$H352*$K352*Z$11)+(Y352/12*4*$E352*$G352*$I352*$K352*Z$12)+(Y352/12*3*$F352*$G352*$I352*$K352*Z$12)</f>
        <v>0</v>
      </c>
      <c r="AA352" s="27">
        <v>0</v>
      </c>
      <c r="AB352" s="27">
        <f t="shared" ref="AB352:AB354" si="3226">(AA352/12*5*$D352*$G352*$H352*$K352*AB$11)+(AA352/12*4*$E352*$G352*$I352*$K352*AB$12)+(AA352/12*3*$F352*$G352*$I352*$K352*AB$12)</f>
        <v>0</v>
      </c>
      <c r="AC352" s="27">
        <v>0</v>
      </c>
      <c r="AD352" s="27">
        <f t="shared" ref="AD352:AD354" si="3227">(AC352/12*5*$D352*$G352*$H352*$K352*AD$11)+(AC352/12*4*$E352*$G352*$I352*$K352*AD$12)+(AC352/12*3*$F352*$G352*$I352*$K352*AD$12)</f>
        <v>0</v>
      </c>
      <c r="AE352" s="27">
        <v>0</v>
      </c>
      <c r="AF352" s="27">
        <f t="shared" ref="AF352:AF354" si="3228">(AE352/12*5*$D352*$G352*$H352*$K352*AF$11)+(AE352/12*4*$E352*$G352*$I352*$K352*AF$12)+(AE352/12*3*$F352*$G352*$I352*$K352*AF$12)</f>
        <v>0</v>
      </c>
      <c r="AG352" s="27">
        <v>0</v>
      </c>
      <c r="AH352" s="27">
        <f t="shared" ref="AH352:AH354" si="3229">(AG352/12*5*$D352*$G352*$H352*$K352*AH$11)+(AG352/12*4*$E352*$G352*$I352*$K352*AH$12)+(AG352/12*3*$F352*$G352*$I352*$K352*AH$12)</f>
        <v>0</v>
      </c>
      <c r="AI352" s="27"/>
      <c r="AJ352" s="27">
        <f t="shared" ref="AJ352:AJ354" si="3230">(AI352/12*5*$D352*$G352*$H352*$K352*AJ$11)+(AI352/12*4*$E352*$G352*$I352*$K352*AJ$12)+(AI352/12*3*$F352*$G352*$I352*$K352*AJ$12)</f>
        <v>0</v>
      </c>
      <c r="AK352" s="27"/>
      <c r="AL352" s="27">
        <f t="shared" ref="AL352:AL354" si="3231">(AK352/12*5*$D352*$G352*$H352*$K352*AL$11)+(AK352/12*4*$E352*$G352*$I352*$K352*AL$12)+(AK352/12*3*$F352*$G352*$I352*$K352*AL$12)</f>
        <v>0</v>
      </c>
      <c r="AM352" s="30">
        <v>0</v>
      </c>
      <c r="AN352" s="27">
        <f t="shared" ref="AN352:AN354" si="3232">(AM352/12*5*$D352*$G352*$H352*$K352*AN$11)+(AM352/12*4*$E352*$G352*$I352*$K352*AN$12)+(AM352/12*3*$F352*$G352*$I352*$K352*AN$12)</f>
        <v>0</v>
      </c>
      <c r="AO352" s="31"/>
      <c r="AP352" s="27">
        <f t="shared" ref="AP352:AP354" si="3233">(AO352/12*5*$D352*$G352*$H352*$L352*AP$11)+(AO352/12*4*$E352*$G352*$I352*$L352*AP$12)+(AO352/12*3*$F352*$G352*$I352*$L352*AP$12)</f>
        <v>0</v>
      </c>
      <c r="AQ352" s="27">
        <v>0</v>
      </c>
      <c r="AR352" s="27">
        <f t="shared" ref="AR352:AR354" si="3234">(AQ352/12*5*$D352*$G352*$H352*$L352*AR$11)+(AQ352/12*4*$E352*$G352*$I352*$L352*AR$12)+(AQ352/12*3*$F352*$G352*$I352*$L352*AR$12)</f>
        <v>0</v>
      </c>
      <c r="AS352" s="27">
        <v>3</v>
      </c>
      <c r="AT352" s="27">
        <f t="shared" ref="AT352:AT354" si="3235">(AS352/12*5*$D352*$G352*$H352*$L352*AT$11)+(AS352/12*4*$E352*$G352*$I352*$L352*AT$12)+(AS352/12*3*$F352*$G352*$I352*$L352*AT$13)</f>
        <v>31013.130624000001</v>
      </c>
      <c r="AU352" s="27">
        <v>0</v>
      </c>
      <c r="AV352" s="27">
        <f t="shared" ref="AV352:AV354" si="3236">(AU352/12*5*$D352*$G352*$H352*$L352*AV$11)+(AU352/12*4*$E352*$G352*$I352*$L352*AV$12)+(AU352/12*3*$F352*$G352*$I352*$L352*AV$12)</f>
        <v>0</v>
      </c>
      <c r="AW352" s="27"/>
      <c r="AX352" s="27">
        <f t="shared" ref="AX352:AX354" si="3237">(AW352/12*5*$D352*$G352*$H352*$K352*AX$11)+(AW352/12*4*$E352*$G352*$I352*$K352*AX$12)+(AW352/12*3*$F352*$G352*$I352*$K352*AX$12)</f>
        <v>0</v>
      </c>
      <c r="AY352" s="27"/>
      <c r="AZ352" s="27">
        <f t="shared" ref="AZ352:AZ354" si="3238">(AY352/12*5*$D352*$G352*$H352*$K352*AZ$11)+(AY352/12*4*$E352*$G352*$I352*$K352*AZ$12)+(AY352/12*3*$F352*$G352*$I352*$K352*AZ$12)</f>
        <v>0</v>
      </c>
      <c r="BA352" s="27">
        <v>0</v>
      </c>
      <c r="BB352" s="27">
        <f t="shared" ref="BB352:BB354" si="3239">(BA352/12*5*$D352*$G352*$H352*$L352*BB$11)+(BA352/12*4*$E352*$G352*$I352*$L352*BB$12)+(BA352/12*3*$F352*$G352*$I352*$L352*BB$12)</f>
        <v>0</v>
      </c>
      <c r="BC352" s="27">
        <v>0</v>
      </c>
      <c r="BD352" s="27">
        <f t="shared" ref="BD352:BD354" si="3240">(BC352/12*5*$D352*$G352*$H352*$K352*BD$11)+(BC352/12*4*$E352*$G352*$I352*$K352*BD$12)+(BC352/12*3*$F352*$G352*$I352*$K352*BD$12)</f>
        <v>0</v>
      </c>
      <c r="BE352" s="27">
        <v>0</v>
      </c>
      <c r="BF352" s="27">
        <f t="shared" ref="BF352:BF354" si="3241">(BE352/12*5*$D352*$G352*$H352*$K352*BF$11)+(BE352/12*4*$E352*$G352*$I352*$K352*BF$12)+(BE352/12*3*$F352*$G352*$I352*$K352*BF$12)</f>
        <v>0</v>
      </c>
      <c r="BG352" s="27">
        <v>0</v>
      </c>
      <c r="BH352" s="27">
        <f t="shared" ref="BH352:BH354" si="3242">(BG352/12*5*$D352*$G352*$H352*$K352*BH$11)+(BG352/12*4*$E352*$G352*$I352*$K352*BH$12)+(BG352/12*3*$F352*$G352*$I352*$K352*BH$12)</f>
        <v>0</v>
      </c>
      <c r="BI352" s="27">
        <v>0</v>
      </c>
      <c r="BJ352" s="27">
        <f t="shared" ref="BJ352:BJ354" si="3243">(BI352/12*5*$D352*$G352*$H352*$L352*BJ$11)+(BI352/12*4*$E352*$G352*$I352*$L352*BJ$12)+(BI352/12*3*$F352*$G352*$I352*$L352*BJ$12)</f>
        <v>0</v>
      </c>
      <c r="BK352" s="27">
        <v>50</v>
      </c>
      <c r="BL352" s="27">
        <f t="shared" ref="BL352:BL354" si="3244">(BK352/12*5*$D352*$G352*$H352*$K352*BL$11)+(BK352/12*4*$E352*$G352*$I352*$K352*BL$12)+(BK352/12*3*$F352*$G352*$I352*$K352*BL$12)</f>
        <v>450202.67600000004</v>
      </c>
      <c r="BM352" s="27"/>
      <c r="BN352" s="27">
        <f t="shared" ref="BN352:BN354" si="3245">(BM352/12*5*$D352*$G352*$H352*$K352*BN$11)+(BM352/12*4*$E352*$G352*$I352*$K352*BN$12)+(BM352/12*3*$F352*$G352*$I352*$K352*BN$12)</f>
        <v>0</v>
      </c>
      <c r="BO352" s="37"/>
      <c r="BP352" s="27">
        <f t="shared" ref="BP352:BP354" si="3246">(BO352/12*5*$D352*$G352*$H352*$L352*BP$11)+(BO352/12*4*$E352*$G352*$I352*$L352*BP$12)+(BO352/12*3*$F352*$G352*$I352*$L352*BP$12)</f>
        <v>0</v>
      </c>
      <c r="BQ352" s="27">
        <v>0</v>
      </c>
      <c r="BR352" s="27">
        <f t="shared" ref="BR352:BR354" si="3247">(BQ352/12*5*$D352*$G352*$H352*$L352*BR$11)+(BQ352/12*4*$E352*$G352*$I352*$L352*BR$12)+(BQ352/12*3*$F352*$G352*$I352*$L352*BR$12)</f>
        <v>0</v>
      </c>
      <c r="BS352" s="27">
        <v>0</v>
      </c>
      <c r="BT352" s="27">
        <f t="shared" ref="BT352:BT354" si="3248">(BS352/12*5*$D352*$G352*$H352*$K352*BT$11)+(BS352/12*4*$E352*$G352*$I352*$K352*BT$12)+(BS352/12*3*$F352*$G352*$I352*$K352*BT$12)</f>
        <v>0</v>
      </c>
      <c r="BU352" s="27">
        <v>0</v>
      </c>
      <c r="BV352" s="27">
        <f t="shared" ref="BV352:BV354" si="3249">(BU352/12*5*$D352*$G352*$H352*$K352*BV$11)+(BU352/12*4*$E352*$G352*$I352*$K352*BV$12)+(BU352/12*3*$F352*$G352*$I352*$K352*BV$12)</f>
        <v>0</v>
      </c>
      <c r="BW352" s="27">
        <v>0</v>
      </c>
      <c r="BX352" s="27">
        <f t="shared" ref="BX352:BX354" si="3250">(BW352/12*5*$D352*$G352*$H352*$L352*BX$11)+(BW352/12*4*$E352*$G352*$I352*$L352*BX$12)+(BW352/12*3*$F352*$G352*$I352*$L352*BX$12)</f>
        <v>0</v>
      </c>
      <c r="BY352" s="27"/>
      <c r="BZ352" s="27">
        <f t="shared" ref="BZ352:BZ354" si="3251">(BY352/12*5*$D352*$G352*$H352*$L352*BZ$11)+(BY352/12*4*$E352*$G352*$I352*$L352*BZ$12)+(BY352/12*3*$F352*$G352*$I352*$L352*BZ$12)</f>
        <v>0</v>
      </c>
      <c r="CA352" s="27">
        <v>0</v>
      </c>
      <c r="CB352" s="27">
        <f t="shared" ref="CB352:CB354" si="3252">(CA352/12*5*$D352*$G352*$H352*$K352*CB$11)+(CA352/12*4*$E352*$G352*$I352*$K352*CB$12)+(CA352/12*3*$F352*$G352*$I352*$K352*CB$12)</f>
        <v>0</v>
      </c>
      <c r="CC352" s="27">
        <v>0</v>
      </c>
      <c r="CD352" s="27">
        <f t="shared" ref="CD352:CD354" si="3253">(CC352/12*5*$D352*$G352*$H352*$L352*CD$11)+(CC352/12*4*$E352*$G352*$I352*$L352*CD$12)+(CC352/12*3*$F352*$G352*$I352*$L352*CD$12)</f>
        <v>0</v>
      </c>
      <c r="CE352" s="27">
        <v>0</v>
      </c>
      <c r="CF352" s="27">
        <f t="shared" ref="CF352:CF354" si="3254">(CE352/12*5*$D352*$G352*$H352*$K352*CF$11)+(CE352/12*4*$E352*$G352*$I352*$K352*CF$12)+(CE352/12*3*$F352*$G352*$I352*$K352*CF$12)</f>
        <v>0</v>
      </c>
      <c r="CG352" s="27"/>
      <c r="CH352" s="27">
        <f t="shared" ref="CH352:CH354" si="3255">(CG352/12*5*$D352*$G352*$H352*$K352*CH$11)+(CG352/12*4*$E352*$G352*$I352*$K352*CH$12)+(CG352/12*3*$F352*$G352*$I352*$K352*CH$12)</f>
        <v>0</v>
      </c>
      <c r="CI352" s="27"/>
      <c r="CJ352" s="27">
        <f t="shared" ref="CJ352:CJ354" si="3256">(CI352/12*5*$D352*$G352*$H352*$K352*CJ$11)+(CI352/12*4*$E352*$G352*$I352*$K352*CJ$12)+(CI352/12*3*$F352*$G352*$I352*$K352*CJ$12)</f>
        <v>0</v>
      </c>
      <c r="CK352" s="27"/>
      <c r="CL352" s="27">
        <f t="shared" ref="CL352:CL354" si="3257">(CK352/12*5*$D352*$G352*$H352*$K352*CL$11)+(CK352/12*4*$E352*$G352*$I352*$K352*CL$12)+(CK352/12*3*$F352*$G352*$I352*$K352*CL$12)</f>
        <v>0</v>
      </c>
      <c r="CM352" s="27"/>
      <c r="CN352" s="27">
        <f t="shared" ref="CN352:CN354" si="3258">(CM352/12*5*$D352*$G352*$H352*$L352*CN$11)+(CM352/12*4*$E352*$G352*$I352*$L352*CN$12)+(CM352/12*3*$F352*$G352*$I352*$L352*CN$12)</f>
        <v>0</v>
      </c>
      <c r="CO352" s="27">
        <v>10</v>
      </c>
      <c r="CP352" s="27">
        <f t="shared" ref="CP352:CP354" si="3259">(CO352/12*5*$D352*$G352*$H352*$L352*CP$11)+(CO352/12*4*$E352*$G352*$I352*$L352*CP$12)+(CO352/12*3*$F352*$G352*$I352*$L352*CP$12)</f>
        <v>117813.01728</v>
      </c>
      <c r="CQ352" s="32"/>
      <c r="CR352" s="27">
        <f t="shared" ref="CR352:CR354" si="3260">(CQ352/12*5*$D352*$G352*$H352*$K352*CR$11)+(CQ352/12*4*$E352*$G352*$I352*$K352*CR$12)+(CQ352/12*3*$F352*$G352*$I352*$K352*CR$12)</f>
        <v>0</v>
      </c>
      <c r="CS352" s="27"/>
      <c r="CT352" s="27">
        <f t="shared" ref="CT352:CT354" si="3261">(CS352/12*5*$D352*$G352*$H352*$L352*CT$11)+(CS352/12*4*$E352*$G352*$I352*$L352*CT$12)+(CS352/12*3*$F352*$G352*$I352*$L352*CT$12)</f>
        <v>0</v>
      </c>
      <c r="CU352" s="27"/>
      <c r="CV352" s="27">
        <f t="shared" ref="CV352:CV354" si="3262">(CU352/12*5*$D352*$G352*$H352*$L352*CV$11)+(CU352/12*4*$E352*$G352*$I352*$L352*CV$12)+(CU352/12*3*$F352*$G352*$I352*$L352*CV$12)</f>
        <v>0</v>
      </c>
      <c r="CW352" s="27"/>
      <c r="CX352" s="27">
        <f t="shared" ref="CX352:CX354" si="3263">(CW352/12*5*$D352*$G352*$H352*$L352*CX$11)+(CW352/12*4*$E352*$G352*$I352*$L352*CX$12)+(CW352/12*3*$F352*$G352*$I352*$L352*CX$12)</f>
        <v>0</v>
      </c>
      <c r="CY352" s="27">
        <v>1</v>
      </c>
      <c r="CZ352" s="27">
        <f t="shared" ref="CZ352:CZ354" si="3264">(CY352/12*5*$D352*$G352*$H352*$L352*CZ$11)+(CY352/12*4*$E352*$G352*$I352*$L352*CZ$12)+(CY352/12*3*$F352*$G352*$I352*$L352*CZ$12)</f>
        <v>11514.844543999998</v>
      </c>
      <c r="DA352" s="27"/>
      <c r="DB352" s="27">
        <f t="shared" ref="DB352:DB354" si="3265">(DA352/12*5*$D352*$G352*$H352*$L352*DB$11)+(DA352/12*4*$E352*$G352*$I352*$L352*DB$12)+(DA352/12*3*$F352*$G352*$I352*$L352*DB$12)</f>
        <v>0</v>
      </c>
      <c r="DC352" s="27"/>
      <c r="DD352" s="27">
        <f t="shared" ref="DD352:DD354" si="3266">(DC352/12*5*$D352*$G352*$H352*$K352*DD$11)+(DC352/12*4*$E352*$G352*$I352*$K352*DD$12)+(DC352/12*3*$F352*$G352*$I352*$K352*DD$12)</f>
        <v>0</v>
      </c>
      <c r="DE352" s="27"/>
      <c r="DF352" s="27">
        <f t="shared" ref="DF352:DF354" si="3267">(DE352/12*5*$D352*$G352*$H352*$K352*DF$11)+(DE352/12*4*$E352*$G352*$I352*$K352*DF$12)+(DE352/12*3*$F352*$G352*$I352*$K352*DF$12)</f>
        <v>0</v>
      </c>
      <c r="DG352" s="27"/>
      <c r="DH352" s="27">
        <f t="shared" ref="DH352:DH354" si="3268">(DG352/12*5*$D352*$G352*$H352*$L352*DH$11)+(DG352/12*4*$E352*$G352*$I352*$L352*DH$12)+(DG352/12*3*$F352*$G352*$I352*$L352*DH$12)</f>
        <v>0</v>
      </c>
      <c r="DI352" s="27"/>
      <c r="DJ352" s="27">
        <f t="shared" ref="DJ352:DJ354" si="3269">(DI352/12*5*$D352*$G352*$H352*$L352*DJ$11)+(DI352/12*4*$E352*$G352*$I352*$L352*DJ$12)+(DI352/12*3*$F352*$G352*$I352*$L352*DJ$12)</f>
        <v>0</v>
      </c>
      <c r="DK352" s="27"/>
      <c r="DL352" s="27">
        <f t="shared" ref="DL352:DL354" si="3270">(DK352/12*5*$D352*$G352*$H352*$M352*DL$11)+(DK352/12*4*$E352*$G352*$I352*$M352*DL$12)+(DK352/12*3*$F352*$G352*$I352*$M352*DL$12)</f>
        <v>0</v>
      </c>
      <c r="DM352" s="27"/>
      <c r="DN352" s="27">
        <f t="shared" ref="DN352:DN354" si="3271">(DM352/12*5*$D352*$G352*$H352*$N352*DN$11)+(DM352/12*4*$E352*$G352*$I352*$N352*DN$12)+(DM352/12*3*$F352*$G352*$I352*$N352*DN$12)</f>
        <v>0</v>
      </c>
      <c r="DO352" s="27"/>
      <c r="DP352" s="27">
        <f t="shared" si="3152"/>
        <v>0</v>
      </c>
      <c r="DQ352" s="27">
        <f t="shared" si="3215"/>
        <v>64</v>
      </c>
      <c r="DR352" s="27">
        <f t="shared" si="3215"/>
        <v>610543.66844799998</v>
      </c>
      <c r="DS352" s="38">
        <f t="shared" si="3216"/>
        <v>64</v>
      </c>
      <c r="DT352" s="67">
        <f t="shared" si="3153"/>
        <v>1</v>
      </c>
    </row>
    <row r="353" spans="1:124" ht="45" customHeight="1" x14ac:dyDescent="0.25">
      <c r="A353" s="77"/>
      <c r="B353" s="35">
        <v>304</v>
      </c>
      <c r="C353" s="23" t="s">
        <v>478</v>
      </c>
      <c r="D353" s="79">
        <f t="shared" si="3154"/>
        <v>19063</v>
      </c>
      <c r="E353" s="80">
        <v>18530</v>
      </c>
      <c r="F353" s="80">
        <v>18715</v>
      </c>
      <c r="G353" s="36">
        <v>0.46</v>
      </c>
      <c r="H353" s="25">
        <v>1</v>
      </c>
      <c r="I353" s="25">
        <v>1</v>
      </c>
      <c r="J353" s="26"/>
      <c r="K353" s="24">
        <v>1.4</v>
      </c>
      <c r="L353" s="24">
        <v>1.68</v>
      </c>
      <c r="M353" s="24">
        <v>2.23</v>
      </c>
      <c r="N353" s="24">
        <v>2.57</v>
      </c>
      <c r="O353" s="27"/>
      <c r="P353" s="27">
        <f t="shared" si="3220"/>
        <v>0</v>
      </c>
      <c r="Q353" s="27">
        <v>0</v>
      </c>
      <c r="R353" s="27">
        <f t="shared" si="3221"/>
        <v>0</v>
      </c>
      <c r="S353" s="27">
        <v>0</v>
      </c>
      <c r="T353" s="27">
        <f t="shared" si="3222"/>
        <v>0</v>
      </c>
      <c r="U353" s="27"/>
      <c r="V353" s="27">
        <f t="shared" si="3223"/>
        <v>0</v>
      </c>
      <c r="W353" s="27">
        <v>0</v>
      </c>
      <c r="X353" s="27">
        <f t="shared" si="3224"/>
        <v>0</v>
      </c>
      <c r="Y353" s="27">
        <v>0</v>
      </c>
      <c r="Z353" s="27">
        <f t="shared" si="3225"/>
        <v>0</v>
      </c>
      <c r="AA353" s="27">
        <v>0</v>
      </c>
      <c r="AB353" s="27">
        <f t="shared" si="3226"/>
        <v>0</v>
      </c>
      <c r="AC353" s="27">
        <v>0</v>
      </c>
      <c r="AD353" s="27">
        <f t="shared" si="3227"/>
        <v>0</v>
      </c>
      <c r="AE353" s="27">
        <v>0</v>
      </c>
      <c r="AF353" s="27">
        <f t="shared" si="3228"/>
        <v>0</v>
      </c>
      <c r="AG353" s="27">
        <v>6</v>
      </c>
      <c r="AH353" s="27">
        <f t="shared" si="3229"/>
        <v>77138.207300000009</v>
      </c>
      <c r="AI353" s="27">
        <v>0</v>
      </c>
      <c r="AJ353" s="27">
        <f t="shared" si="3230"/>
        <v>0</v>
      </c>
      <c r="AK353" s="27"/>
      <c r="AL353" s="27">
        <f t="shared" si="3231"/>
        <v>0</v>
      </c>
      <c r="AM353" s="30">
        <v>0</v>
      </c>
      <c r="AN353" s="27">
        <f t="shared" si="3232"/>
        <v>0</v>
      </c>
      <c r="AO353" s="31">
        <v>12</v>
      </c>
      <c r="AP353" s="27">
        <f t="shared" si="3233"/>
        <v>178325.50108800002</v>
      </c>
      <c r="AQ353" s="27"/>
      <c r="AR353" s="27">
        <f t="shared" si="3234"/>
        <v>0</v>
      </c>
      <c r="AS353" s="27">
        <v>1</v>
      </c>
      <c r="AT353" s="27">
        <f t="shared" si="3235"/>
        <v>14860.458423999999</v>
      </c>
      <c r="AU353" s="27">
        <v>0</v>
      </c>
      <c r="AV353" s="27">
        <f t="shared" si="3236"/>
        <v>0</v>
      </c>
      <c r="AW353" s="27"/>
      <c r="AX353" s="27">
        <f t="shared" si="3237"/>
        <v>0</v>
      </c>
      <c r="AY353" s="27"/>
      <c r="AZ353" s="27">
        <f t="shared" si="3238"/>
        <v>0</v>
      </c>
      <c r="BA353" s="27"/>
      <c r="BB353" s="27">
        <f t="shared" si="3239"/>
        <v>0</v>
      </c>
      <c r="BC353" s="27">
        <v>0</v>
      </c>
      <c r="BD353" s="27">
        <f t="shared" si="3240"/>
        <v>0</v>
      </c>
      <c r="BE353" s="27">
        <v>0</v>
      </c>
      <c r="BF353" s="27">
        <f t="shared" si="3241"/>
        <v>0</v>
      </c>
      <c r="BG353" s="27">
        <v>0</v>
      </c>
      <c r="BH353" s="27">
        <f t="shared" si="3242"/>
        <v>0</v>
      </c>
      <c r="BI353" s="27">
        <v>0</v>
      </c>
      <c r="BJ353" s="27">
        <f t="shared" si="3243"/>
        <v>0</v>
      </c>
      <c r="BK353" s="27">
        <v>0</v>
      </c>
      <c r="BL353" s="27">
        <f t="shared" si="3244"/>
        <v>0</v>
      </c>
      <c r="BM353" s="27"/>
      <c r="BN353" s="27">
        <f>(BM353/12*5*$D353*$G353*$H353*$K353*BN$11)+(BM353/12*4*$E353*$G353*$I353*$K353*BN$12)+(BM353/12*3*$F353*$G353*$I353*$K353*BN$13)</f>
        <v>0</v>
      </c>
      <c r="BO353" s="37"/>
      <c r="BP353" s="27">
        <f t="shared" si="3246"/>
        <v>0</v>
      </c>
      <c r="BQ353" s="27"/>
      <c r="BR353" s="27">
        <f t="shared" si="3247"/>
        <v>0</v>
      </c>
      <c r="BS353" s="27"/>
      <c r="BT353" s="27">
        <f t="shared" si="3248"/>
        <v>0</v>
      </c>
      <c r="BU353" s="27">
        <v>0</v>
      </c>
      <c r="BV353" s="27">
        <f t="shared" si="3249"/>
        <v>0</v>
      </c>
      <c r="BW353" s="27">
        <v>0</v>
      </c>
      <c r="BX353" s="27">
        <f t="shared" si="3250"/>
        <v>0</v>
      </c>
      <c r="BY353" s="27"/>
      <c r="BZ353" s="27">
        <f t="shared" si="3251"/>
        <v>0</v>
      </c>
      <c r="CA353" s="27">
        <v>0</v>
      </c>
      <c r="CB353" s="27">
        <f t="shared" si="3252"/>
        <v>0</v>
      </c>
      <c r="CC353" s="27"/>
      <c r="CD353" s="27">
        <f t="shared" si="3253"/>
        <v>0</v>
      </c>
      <c r="CE353" s="27">
        <v>0</v>
      </c>
      <c r="CF353" s="27">
        <f t="shared" si="3254"/>
        <v>0</v>
      </c>
      <c r="CG353" s="27"/>
      <c r="CH353" s="27">
        <f t="shared" si="3255"/>
        <v>0</v>
      </c>
      <c r="CI353" s="27"/>
      <c r="CJ353" s="27">
        <f t="shared" si="3256"/>
        <v>0</v>
      </c>
      <c r="CK353" s="27"/>
      <c r="CL353" s="27">
        <f t="shared" si="3257"/>
        <v>0</v>
      </c>
      <c r="CM353" s="27">
        <v>19</v>
      </c>
      <c r="CN353" s="27">
        <f t="shared" si="3258"/>
        <v>279899.53394199995</v>
      </c>
      <c r="CO353" s="27">
        <v>2</v>
      </c>
      <c r="CP353" s="27">
        <f t="shared" si="3259"/>
        <v>33871.242467999997</v>
      </c>
      <c r="CQ353" s="32"/>
      <c r="CR353" s="27">
        <f t="shared" si="3260"/>
        <v>0</v>
      </c>
      <c r="CS353" s="27"/>
      <c r="CT353" s="27">
        <f t="shared" si="3261"/>
        <v>0</v>
      </c>
      <c r="CU353" s="27"/>
      <c r="CV353" s="27">
        <f t="shared" si="3262"/>
        <v>0</v>
      </c>
      <c r="CW353" s="27">
        <v>1</v>
      </c>
      <c r="CX353" s="27">
        <f t="shared" si="3263"/>
        <v>16583.280461999995</v>
      </c>
      <c r="CY353" s="27">
        <v>2</v>
      </c>
      <c r="CZ353" s="27">
        <f t="shared" si="3264"/>
        <v>33105.178063999992</v>
      </c>
      <c r="DA353" s="27"/>
      <c r="DB353" s="27">
        <f t="shared" si="3265"/>
        <v>0</v>
      </c>
      <c r="DC353" s="27"/>
      <c r="DD353" s="27">
        <f t="shared" si="3266"/>
        <v>0</v>
      </c>
      <c r="DE353" s="27"/>
      <c r="DF353" s="27">
        <f t="shared" si="3267"/>
        <v>0</v>
      </c>
      <c r="DG353" s="27"/>
      <c r="DH353" s="27">
        <f t="shared" si="3268"/>
        <v>0</v>
      </c>
      <c r="DI353" s="27">
        <v>6</v>
      </c>
      <c r="DJ353" s="27">
        <f t="shared" si="3269"/>
        <v>106806.71736</v>
      </c>
      <c r="DK353" s="27">
        <v>3</v>
      </c>
      <c r="DL353" s="27">
        <f t="shared" si="3270"/>
        <v>73086.518962500006</v>
      </c>
      <c r="DM353" s="27"/>
      <c r="DN353" s="27">
        <f t="shared" si="3271"/>
        <v>0</v>
      </c>
      <c r="DO353" s="27"/>
      <c r="DP353" s="27">
        <f t="shared" si="3152"/>
        <v>0</v>
      </c>
      <c r="DQ353" s="27">
        <f t="shared" si="3215"/>
        <v>52</v>
      </c>
      <c r="DR353" s="27">
        <f t="shared" si="3215"/>
        <v>813676.63807050011</v>
      </c>
      <c r="DS353" s="38">
        <f t="shared" si="3216"/>
        <v>52</v>
      </c>
      <c r="DT353" s="67">
        <f t="shared" si="3153"/>
        <v>1</v>
      </c>
    </row>
    <row r="354" spans="1:124" ht="30" customHeight="1" x14ac:dyDescent="0.25">
      <c r="A354" s="77"/>
      <c r="B354" s="35">
        <v>305</v>
      </c>
      <c r="C354" s="23" t="s">
        <v>479</v>
      </c>
      <c r="D354" s="79">
        <f t="shared" si="3154"/>
        <v>19063</v>
      </c>
      <c r="E354" s="80">
        <v>18530</v>
      </c>
      <c r="F354" s="80">
        <v>18715</v>
      </c>
      <c r="G354" s="36">
        <v>8.4</v>
      </c>
      <c r="H354" s="25">
        <v>1</v>
      </c>
      <c r="I354" s="25">
        <v>1</v>
      </c>
      <c r="J354" s="26"/>
      <c r="K354" s="24">
        <v>1.4</v>
      </c>
      <c r="L354" s="24">
        <v>1.68</v>
      </c>
      <c r="M354" s="24">
        <v>2.23</v>
      </c>
      <c r="N354" s="24">
        <v>2.57</v>
      </c>
      <c r="O354" s="27">
        <v>3</v>
      </c>
      <c r="P354" s="27">
        <f t="shared" si="3220"/>
        <v>704305.37100000004</v>
      </c>
      <c r="Q354" s="27">
        <v>0</v>
      </c>
      <c r="R354" s="27">
        <f t="shared" si="3221"/>
        <v>0</v>
      </c>
      <c r="S354" s="27">
        <v>4</v>
      </c>
      <c r="T354" s="27">
        <f t="shared" si="3222"/>
        <v>1092265.4679999999</v>
      </c>
      <c r="U354" s="27"/>
      <c r="V354" s="27">
        <f t="shared" si="3223"/>
        <v>0</v>
      </c>
      <c r="W354" s="27"/>
      <c r="X354" s="27">
        <f t="shared" si="3224"/>
        <v>0</v>
      </c>
      <c r="Y354" s="27">
        <v>0</v>
      </c>
      <c r="Z354" s="27">
        <f t="shared" si="3225"/>
        <v>0</v>
      </c>
      <c r="AA354" s="27"/>
      <c r="AB354" s="27">
        <f t="shared" si="3226"/>
        <v>0</v>
      </c>
      <c r="AC354" s="27"/>
      <c r="AD354" s="27">
        <f t="shared" si="3227"/>
        <v>0</v>
      </c>
      <c r="AE354" s="27">
        <v>0</v>
      </c>
      <c r="AF354" s="27">
        <f t="shared" si="3228"/>
        <v>0</v>
      </c>
      <c r="AG354" s="27">
        <v>0</v>
      </c>
      <c r="AH354" s="27">
        <f t="shared" si="3229"/>
        <v>0</v>
      </c>
      <c r="AI354" s="27"/>
      <c r="AJ354" s="27">
        <f t="shared" si="3230"/>
        <v>0</v>
      </c>
      <c r="AK354" s="27"/>
      <c r="AL354" s="27">
        <f t="shared" si="3231"/>
        <v>0</v>
      </c>
      <c r="AM354" s="30">
        <v>0</v>
      </c>
      <c r="AN354" s="27">
        <f t="shared" si="3232"/>
        <v>0</v>
      </c>
      <c r="AO354" s="31">
        <v>0</v>
      </c>
      <c r="AP354" s="27">
        <f t="shared" si="3233"/>
        <v>0</v>
      </c>
      <c r="AQ354" s="27"/>
      <c r="AR354" s="27">
        <f t="shared" si="3234"/>
        <v>0</v>
      </c>
      <c r="AS354" s="27"/>
      <c r="AT354" s="27">
        <f t="shared" si="3235"/>
        <v>0</v>
      </c>
      <c r="AU354" s="27"/>
      <c r="AV354" s="27">
        <f t="shared" si="3236"/>
        <v>0</v>
      </c>
      <c r="AW354" s="27"/>
      <c r="AX354" s="27">
        <f t="shared" si="3237"/>
        <v>0</v>
      </c>
      <c r="AY354" s="27"/>
      <c r="AZ354" s="27">
        <f t="shared" si="3238"/>
        <v>0</v>
      </c>
      <c r="BA354" s="27"/>
      <c r="BB354" s="27">
        <f t="shared" si="3239"/>
        <v>0</v>
      </c>
      <c r="BC354" s="27"/>
      <c r="BD354" s="27">
        <f t="shared" si="3240"/>
        <v>0</v>
      </c>
      <c r="BE354" s="27"/>
      <c r="BF354" s="27">
        <f t="shared" si="3241"/>
        <v>0</v>
      </c>
      <c r="BG354" s="27"/>
      <c r="BH354" s="27">
        <f t="shared" si="3242"/>
        <v>0</v>
      </c>
      <c r="BI354" s="27"/>
      <c r="BJ354" s="27">
        <f t="shared" si="3243"/>
        <v>0</v>
      </c>
      <c r="BK354" s="27">
        <v>0</v>
      </c>
      <c r="BL354" s="27">
        <f t="shared" si="3244"/>
        <v>0</v>
      </c>
      <c r="BM354" s="27"/>
      <c r="BN354" s="27">
        <f t="shared" si="3245"/>
        <v>0</v>
      </c>
      <c r="BO354" s="37"/>
      <c r="BP354" s="27">
        <f t="shared" si="3246"/>
        <v>0</v>
      </c>
      <c r="BQ354" s="27"/>
      <c r="BR354" s="27">
        <f t="shared" si="3247"/>
        <v>0</v>
      </c>
      <c r="BS354" s="27"/>
      <c r="BT354" s="27">
        <f t="shared" si="3248"/>
        <v>0</v>
      </c>
      <c r="BU354" s="27"/>
      <c r="BV354" s="27">
        <f t="shared" si="3249"/>
        <v>0</v>
      </c>
      <c r="BW354" s="27"/>
      <c r="BX354" s="27">
        <f t="shared" si="3250"/>
        <v>0</v>
      </c>
      <c r="BY354" s="27"/>
      <c r="BZ354" s="27">
        <f t="shared" si="3251"/>
        <v>0</v>
      </c>
      <c r="CA354" s="27"/>
      <c r="CB354" s="27">
        <f t="shared" si="3252"/>
        <v>0</v>
      </c>
      <c r="CC354" s="27"/>
      <c r="CD354" s="27">
        <f t="shared" si="3253"/>
        <v>0</v>
      </c>
      <c r="CE354" s="27"/>
      <c r="CF354" s="27">
        <f t="shared" si="3254"/>
        <v>0</v>
      </c>
      <c r="CG354" s="27"/>
      <c r="CH354" s="27">
        <f t="shared" si="3255"/>
        <v>0</v>
      </c>
      <c r="CI354" s="27"/>
      <c r="CJ354" s="27">
        <f t="shared" si="3256"/>
        <v>0</v>
      </c>
      <c r="CK354" s="27"/>
      <c r="CL354" s="27">
        <f t="shared" si="3257"/>
        <v>0</v>
      </c>
      <c r="CM354" s="27"/>
      <c r="CN354" s="27">
        <f t="shared" si="3258"/>
        <v>0</v>
      </c>
      <c r="CO354" s="27"/>
      <c r="CP354" s="27">
        <f t="shared" si="3259"/>
        <v>0</v>
      </c>
      <c r="CQ354" s="32"/>
      <c r="CR354" s="27">
        <f t="shared" si="3260"/>
        <v>0</v>
      </c>
      <c r="CS354" s="27"/>
      <c r="CT354" s="27">
        <f t="shared" si="3261"/>
        <v>0</v>
      </c>
      <c r="CU354" s="27"/>
      <c r="CV354" s="27">
        <f t="shared" si="3262"/>
        <v>0</v>
      </c>
      <c r="CW354" s="27"/>
      <c r="CX354" s="27">
        <f t="shared" si="3263"/>
        <v>0</v>
      </c>
      <c r="CY354" s="27"/>
      <c r="CZ354" s="27">
        <f t="shared" si="3264"/>
        <v>0</v>
      </c>
      <c r="DA354" s="27"/>
      <c r="DB354" s="27">
        <f t="shared" si="3265"/>
        <v>0</v>
      </c>
      <c r="DC354" s="27"/>
      <c r="DD354" s="27">
        <f t="shared" si="3266"/>
        <v>0</v>
      </c>
      <c r="DE354" s="27"/>
      <c r="DF354" s="27">
        <f t="shared" si="3267"/>
        <v>0</v>
      </c>
      <c r="DG354" s="27"/>
      <c r="DH354" s="27">
        <f t="shared" si="3268"/>
        <v>0</v>
      </c>
      <c r="DI354" s="27"/>
      <c r="DJ354" s="27">
        <f t="shared" si="3269"/>
        <v>0</v>
      </c>
      <c r="DK354" s="27"/>
      <c r="DL354" s="27">
        <f t="shared" si="3270"/>
        <v>0</v>
      </c>
      <c r="DM354" s="27"/>
      <c r="DN354" s="27">
        <f t="shared" si="3271"/>
        <v>0</v>
      </c>
      <c r="DO354" s="27"/>
      <c r="DP354" s="27">
        <f t="shared" si="3152"/>
        <v>0</v>
      </c>
      <c r="DQ354" s="27">
        <f t="shared" si="3215"/>
        <v>7</v>
      </c>
      <c r="DR354" s="27">
        <f t="shared" si="3215"/>
        <v>1796570.8389999999</v>
      </c>
      <c r="DS354" s="38">
        <f t="shared" si="3216"/>
        <v>7</v>
      </c>
      <c r="DT354" s="67">
        <f t="shared" si="3153"/>
        <v>1</v>
      </c>
    </row>
    <row r="355" spans="1:124" ht="30" customHeight="1" x14ac:dyDescent="0.25">
      <c r="A355" s="77">
        <v>1</v>
      </c>
      <c r="B355" s="35">
        <v>306</v>
      </c>
      <c r="C355" s="23" t="s">
        <v>480</v>
      </c>
      <c r="D355" s="79">
        <f t="shared" si="3154"/>
        <v>19063</v>
      </c>
      <c r="E355" s="80">
        <v>18530</v>
      </c>
      <c r="F355" s="80">
        <v>18715</v>
      </c>
      <c r="G355" s="36">
        <v>2.3199999999999998</v>
      </c>
      <c r="H355" s="25">
        <v>1</v>
      </c>
      <c r="I355" s="25">
        <v>1</v>
      </c>
      <c r="J355" s="26"/>
      <c r="K355" s="24">
        <v>1.4</v>
      </c>
      <c r="L355" s="24">
        <v>1.68</v>
      </c>
      <c r="M355" s="24">
        <v>2.23</v>
      </c>
      <c r="N355" s="24">
        <v>2.57</v>
      </c>
      <c r="O355" s="27">
        <v>0</v>
      </c>
      <c r="P355" s="27">
        <f t="shared" ref="P355" si="3272">(O355/12*5*$D355*$G355*$H355*$K355)+(O355/12*4*$E355*$G355*$I355*$K355)+(O355/12*3*$F355*$G355*$I355*$K355)</f>
        <v>0</v>
      </c>
      <c r="Q355" s="27">
        <v>0</v>
      </c>
      <c r="R355" s="27">
        <f>(Q355/12*5*$D355*$G355*$H355*$K355)+(Q355/12*4*$E355*$G355*$I355*$K355)+(Q355/12*3*$F355*$G355*$I355*$K355)</f>
        <v>0</v>
      </c>
      <c r="S355" s="27"/>
      <c r="T355" s="27">
        <f>(S355/12*5*$D355*$G355*$H355*$K355)+(S355/12*4*$E355*$G355*$I355*$K355)+(S355/12*3*$F355*$G355*$I355*$K355)</f>
        <v>0</v>
      </c>
      <c r="U355" s="27"/>
      <c r="V355" s="27">
        <f>(U355/12*5*$D355*$G355*$H355*$K355)+(U355/12*4*$E355*$G355*$I355*$K355)+(U355/12*3*$F355*$G355*$I355*$K355)</f>
        <v>0</v>
      </c>
      <c r="W355" s="27"/>
      <c r="X355" s="27">
        <f>(W355/12*5*$D355*$G355*$H355*$K355)+(W355/12*4*$E355*$G355*$I355*$K355)+(W355/12*3*$F355*$G355*$I355*$K355)</f>
        <v>0</v>
      </c>
      <c r="Y355" s="27">
        <v>0</v>
      </c>
      <c r="Z355" s="27">
        <f>(Y355/12*5*$D355*$G355*$H355*$K355)+(Y355/12*4*$E355*$G355*$I355*$K355)+(Y355/12*3*$F355*$G355*$I355*$K355)</f>
        <v>0</v>
      </c>
      <c r="AA355" s="27"/>
      <c r="AB355" s="27">
        <f>(AA355/12*5*$D355*$G355*$H355*$K355)+(AA355/12*4*$E355*$G355*$I355*$K355)+(AA355/12*3*$F355*$G355*$I355*$K355)</f>
        <v>0</v>
      </c>
      <c r="AC355" s="27"/>
      <c r="AD355" s="27">
        <f>(AC355/12*5*$D355*$G355*$H355*$K355)+(AC355/12*4*$E355*$G355*$I355*$K355)+(AC355/12*3*$F355*$G355*$I355*$K355)</f>
        <v>0</v>
      </c>
      <c r="AE355" s="27">
        <v>0</v>
      </c>
      <c r="AF355" s="27">
        <f>(AE355/12*5*$D355*$G355*$H355*$K355)+(AE355/12*4*$E355*$G355*$I355*$K355)+(AE355/12*3*$F355*$G355*$I355*$K355)</f>
        <v>0</v>
      </c>
      <c r="AG355" s="27">
        <v>0</v>
      </c>
      <c r="AH355" s="27">
        <f>(AG355/12*5*$D355*$G355*$H355*$K355)+(AG355/12*4*$E355*$G355*$I355*$K355)+(AG355/12*3*$F355*$G355*$I355*$K355)</f>
        <v>0</v>
      </c>
      <c r="AI355" s="27"/>
      <c r="AJ355" s="27">
        <f>(AI355/12*5*$D355*$G355*$H355*$K355)+(AI355/12*4*$E355*$G355*$I355*$K355)+(AI355/12*3*$F355*$G355*$I355*$K355)</f>
        <v>0</v>
      </c>
      <c r="AK355" s="27"/>
      <c r="AL355" s="27">
        <f>(AK355/12*5*$D355*$G355*$H355*$K355)+(AK355/12*4*$E355*$G355*$I355*$K355)+(AK355/12*3*$F355*$G355*$I355*$K355)</f>
        <v>0</v>
      </c>
      <c r="AM355" s="30">
        <v>0</v>
      </c>
      <c r="AN355" s="27">
        <f>(AM355/12*5*$D355*$G355*$H355*$K355)+(AM355/12*4*$E355*$G355*$I355*$K355)+(AM355/12*3*$F355*$G355*$I355*$K355)</f>
        <v>0</v>
      </c>
      <c r="AO355" s="31">
        <v>0</v>
      </c>
      <c r="AP355" s="27">
        <f>(AO355/12*5*$D355*$G355*$H355*$L355)+(AO355/12*4*$E355*$G355*$I355*$L355)+(AO355/12*3*$F355*$G355*$I355*$L355)</f>
        <v>0</v>
      </c>
      <c r="AQ355" s="27"/>
      <c r="AR355" s="27">
        <f>(AQ355/12*5*$D355*$G355*$H355*$L355)+(AQ355/12*4*$E355*$G355*$I355*$L355)+(AQ355/12*3*$F355*$G355*$I355*$L355)</f>
        <v>0</v>
      </c>
      <c r="AS355" s="27"/>
      <c r="AT355" s="27">
        <f>(AS355/12*5*$D355*$G355*$H355*$L355)+(AS355/12*4*$E355*$G355*$I355*$L355)+(AS355/12*3*$F355*$G355*$I355*$L355)</f>
        <v>0</v>
      </c>
      <c r="AU355" s="27"/>
      <c r="AV355" s="27">
        <f>(AU355/12*5*$D355*$G355*$H355*$L355)+(AU355/12*4*$E355*$G355*$I355*$L355)+(AU355/12*3*$F355*$G355*$I355*$L355)</f>
        <v>0</v>
      </c>
      <c r="AW355" s="27"/>
      <c r="AX355" s="27">
        <f>(AW355/12*5*$D355*$G355*$H355*$K355)+(AW355/12*4*$E355*$G355*$I355*$K355)+(AW355/12*3*$F355*$G355*$I355*$K355)</f>
        <v>0</v>
      </c>
      <c r="AY355" s="27"/>
      <c r="AZ355" s="27">
        <f>(AY355/12*5*$D355*$G355*$H355*$K355)+(AY355/12*4*$E355*$G355*$I355*$K355)+(AY355/12*3*$F355*$G355*$I355*$K355)</f>
        <v>0</v>
      </c>
      <c r="BA355" s="27"/>
      <c r="BB355" s="27">
        <f>(BA355/12*5*$D355*$G355*$H355*$L355)+(BA355/12*4*$E355*$G355*$I355*$L355)+(BA355/12*3*$F355*$G355*$I355*$L355)</f>
        <v>0</v>
      </c>
      <c r="BC355" s="27"/>
      <c r="BD355" s="27">
        <f>(BC355/12*5*$D355*$G355*$H355*$K355)+(BC355/12*4*$E355*$G355*$I355*$K355)+(BC355/12*3*$F355*$G355*$I355*$K355)</f>
        <v>0</v>
      </c>
      <c r="BE355" s="27"/>
      <c r="BF355" s="27">
        <f>(BE355/12*5*$D355*$G355*$H355*$K355)+(BE355/12*4*$E355*$G355*$I355*$K355)+(BE355/12*3*$F355*$G355*$I355*$K355)</f>
        <v>0</v>
      </c>
      <c r="BG355" s="27"/>
      <c r="BH355" s="27">
        <f>(BG355/12*5*$D355*$G355*$H355*$K355)+(BG355/12*4*$E355*$G355*$I355*$K355)+(BG355/12*3*$F355*$G355*$I355*$K355)</f>
        <v>0</v>
      </c>
      <c r="BI355" s="27"/>
      <c r="BJ355" s="27">
        <f>(BI355/12*5*$D355*$G355*$H355*$L355)+(BI355/12*4*$E355*$G355*$I355*$L355)+(BI355/12*3*$F355*$G355*$I355*$L355)</f>
        <v>0</v>
      </c>
      <c r="BK355" s="27">
        <v>0</v>
      </c>
      <c r="BL355" s="27">
        <f>(BK355/12*5*$D355*$G355*$H355*$K355)+(BK355/12*4*$E355*$G355*$I355*$K355)+(BK355/12*3*$F355*$G355*$I355*$K355)</f>
        <v>0</v>
      </c>
      <c r="BM355" s="27"/>
      <c r="BN355" s="27">
        <f>(BM355/12*5*$D355*$G355*$H355*$K355)+(BM355/12*4*$E355*$G355*$I355*$K355)+(BM355/12*3*$F355*$G355*$I355*$K355)</f>
        <v>0</v>
      </c>
      <c r="BO355" s="37"/>
      <c r="BP355" s="27">
        <f>(BO355/12*5*$D355*$G355*$H355*$L355)+(BO355/12*4*$E355*$G355*$I355*$L355)+(BO355/12*3*$F355*$G355*$I355*$L355)</f>
        <v>0</v>
      </c>
      <c r="BQ355" s="27"/>
      <c r="BR355" s="27">
        <f>(BQ355/12*5*$D355*$G355*$H355*$L355)+(BQ355/12*4*$E355*$G355*$I355*$L355)+(BQ355/12*3*$F355*$G355*$I355*$L355)</f>
        <v>0</v>
      </c>
      <c r="BS355" s="27"/>
      <c r="BT355" s="27">
        <f>(BS355/12*5*$D355*$G355*$H355*$K355)+(BS355/12*4*$E355*$G355*$I355*$K355)+(BS355/12*3*$F355*$G355*$I355*$K355)</f>
        <v>0</v>
      </c>
      <c r="BU355" s="27"/>
      <c r="BV355" s="27">
        <f>(BU355/12*5*$D355*$G355*$H355*$K355)+(BU355/12*4*$E355*$G355*$I355*$K355)+(BU355/12*3*$F355*$G355*$I355*$K355)</f>
        <v>0</v>
      </c>
      <c r="BW355" s="27"/>
      <c r="BX355" s="27">
        <f>(BW355/12*5*$D355*$G355*$H355*$L355)+(BW355/12*4*$E355*$G355*$I355*$L355)+(BW355/12*3*$F355*$G355*$I355*$L355)</f>
        <v>0</v>
      </c>
      <c r="BY355" s="27"/>
      <c r="BZ355" s="27">
        <f>(BY355/12*5*$D355*$G355*$H355*$L355)+(BY355/12*4*$E355*$G355*$I355*$L355)+(BY355/12*3*$F355*$G355*$I355*$L355)</f>
        <v>0</v>
      </c>
      <c r="CA355" s="27"/>
      <c r="CB355" s="27">
        <f>(CA355/12*5*$D355*$G355*$H355*$K355)+(CA355/12*4*$E355*$G355*$I355*$K355)+(CA355/12*3*$F355*$G355*$I355*$K355)</f>
        <v>0</v>
      </c>
      <c r="CC355" s="27"/>
      <c r="CD355" s="27">
        <f>(CC355/12*5*$D355*$G355*$H355*$L355)+(CC355/12*4*$E355*$G355*$I355*$L355)+(CC355/12*3*$F355*$G355*$I355*$L355)</f>
        <v>0</v>
      </c>
      <c r="CE355" s="27"/>
      <c r="CF355" s="27">
        <f>(CE355/12*5*$D355*$G355*$H355*$K355)+(CE355/12*4*$E355*$G355*$I355*$K355)+(CE355/12*3*$F355*$G355*$I355*$K355)</f>
        <v>0</v>
      </c>
      <c r="CG355" s="27"/>
      <c r="CH355" s="27">
        <f>(CG355/12*5*$D355*$G355*$H355*$K355)+(CG355/12*4*$E355*$G355*$I355*$K355)+(CG355/12*3*$F355*$G355*$I355*$K355)</f>
        <v>0</v>
      </c>
      <c r="CI355" s="27"/>
      <c r="CJ355" s="27">
        <f>(CI355/12*5*$D355*$G355*$H355*$K355)+(CI355/12*4*$E355*$G355*$I355*$K355)+(CI355/12*3*$F355*$G355*$I355*$K355)</f>
        <v>0</v>
      </c>
      <c r="CK355" s="27"/>
      <c r="CL355" s="27">
        <f>(CK355/12*5*$D355*$G355*$H355*$K355)+(CK355/12*4*$E355*$G355*$I355*$K355)+(CK355/12*3*$F355*$G355*$I355*$K355)</f>
        <v>0</v>
      </c>
      <c r="CM355" s="27"/>
      <c r="CN355" s="27">
        <f>(CM355/12*5*$D355*$G355*$H355*$L355)+(CM355/12*4*$E355*$G355*$I355*$L355)+(CM355/12*3*$F355*$G355*$I355*$L355)</f>
        <v>0</v>
      </c>
      <c r="CO355" s="27"/>
      <c r="CP355" s="27">
        <f>(CO355/12*5*$D355*$G355*$H355*$L355)+(CO355/12*4*$E355*$G355*$I355*$L355)+(CO355/12*3*$F355*$G355*$I355*$L355)</f>
        <v>0</v>
      </c>
      <c r="CQ355" s="32"/>
      <c r="CR355" s="27">
        <f>(CQ355/12*5*$D355*$G355*$H355*$K355)+(CQ355/12*4*$E355*$G355*$I355*$K355)+(CQ355/12*3*$F355*$G355*$I355*$K355)</f>
        <v>0</v>
      </c>
      <c r="CS355" s="27"/>
      <c r="CT355" s="27">
        <f>(CS355/12*5*$D355*$G355*$H355*$L355)+(CS355/12*4*$E355*$G355*$I355*$L355)+(CS355/12*3*$F355*$G355*$I355*$L355)</f>
        <v>0</v>
      </c>
      <c r="CU355" s="27"/>
      <c r="CV355" s="27">
        <f>(CU355/12*5*$D355*$G355*$H355*$L355)+(CU355/12*4*$E355*$G355*$I355*$L355)+(CU355/12*3*$F355*$G355*$I355*$L355)</f>
        <v>0</v>
      </c>
      <c r="CW355" s="27"/>
      <c r="CX355" s="27">
        <f>(CW355/12*5*$D355*$G355*$H355*$L355)+(CW355/12*4*$E355*$G355*$I355*$L355)+(CW355/12*3*$F355*$G355*$I355*$L355)</f>
        <v>0</v>
      </c>
      <c r="CY355" s="27"/>
      <c r="CZ355" s="27">
        <f>(CY355/12*5*$D355*$G355*$H355*$L355)+(CY355/12*4*$E355*$G355*$I355*$L355)+(CY355/12*3*$F355*$G355*$I355*$L355)</f>
        <v>0</v>
      </c>
      <c r="DA355" s="27"/>
      <c r="DB355" s="27">
        <f>(DA355/12*5*$D355*$G355*$H355*$L355)+(DA355/12*4*$E355*$G355*$I355*$L355)+(DA355/12*3*$F355*$G355*$I355*$L355)</f>
        <v>0</v>
      </c>
      <c r="DC355" s="27"/>
      <c r="DD355" s="27">
        <f>(DC355/12*5*$D355*$G355*$H355*$K355)+(DC355/12*4*$E355*$G355*$I355*$K355)+(DC355/12*3*$F355*$G355*$I355*$K355)</f>
        <v>0</v>
      </c>
      <c r="DE355" s="27"/>
      <c r="DF355" s="27">
        <f>(DE355/12*5*$D355*$G355*$H355*$K355)+(DE355/12*4*$E355*$G355*$I355*$K355)+(DE355/12*3*$F355*$G355*$I355*$K355)</f>
        <v>0</v>
      </c>
      <c r="DG355" s="27"/>
      <c r="DH355" s="27">
        <f>(DG355/12*5*$D355*$G355*$H355*$L355)+(DG355/12*4*$E355*$G355*$I355*$L355)+(DG355/12*3*$F355*$G355*$I355*$L355)</f>
        <v>0</v>
      </c>
      <c r="DI355" s="27"/>
      <c r="DJ355" s="27">
        <f>(DI355/12*5*$D355*$G355*$H355*$L355)+(DI355/12*4*$E355*$G355*$I355*$L355)+(DI355/12*3*$F355*$G355*$I355*$L355)</f>
        <v>0</v>
      </c>
      <c r="DK355" s="27"/>
      <c r="DL355" s="27">
        <f>(DK355/12*5*$D355*$G355*$H355*$M355)+(DK355/12*4*$E355*$G355*$I355*$M355)+(DK355/12*3*$F355*$G355*$I355*$M355)</f>
        <v>0</v>
      </c>
      <c r="DM355" s="7"/>
      <c r="DN355" s="27">
        <f>(DM355/12*5*$D355*$G355*$H355*$N355)+(DM355/12*4*$E355*$G355*$I355*$N355)+(DM355/12*3*$F355*$G355*$I355*$N355)</f>
        <v>0</v>
      </c>
      <c r="DO355" s="27"/>
      <c r="DP355" s="27">
        <f>(DO355*$D355*$G355*$H355*$L355)</f>
        <v>0</v>
      </c>
      <c r="DQ355" s="27">
        <f t="shared" si="3215"/>
        <v>0</v>
      </c>
      <c r="DR355" s="27">
        <f t="shared" si="3215"/>
        <v>0</v>
      </c>
      <c r="DS355" s="38">
        <f t="shared" si="3216"/>
        <v>0</v>
      </c>
      <c r="DT355" s="67"/>
    </row>
    <row r="356" spans="1:124" ht="15.75" customHeight="1" x14ac:dyDescent="0.25">
      <c r="A356" s="77">
        <v>37</v>
      </c>
      <c r="B356" s="55"/>
      <c r="C356" s="53" t="s">
        <v>481</v>
      </c>
      <c r="D356" s="79">
        <f t="shared" si="3154"/>
        <v>19063</v>
      </c>
      <c r="E356" s="80">
        <v>18530</v>
      </c>
      <c r="F356" s="80">
        <v>18715</v>
      </c>
      <c r="G356" s="56">
        <v>0.75</v>
      </c>
      <c r="H356" s="25">
        <v>1</v>
      </c>
      <c r="I356" s="25">
        <v>1</v>
      </c>
      <c r="J356" s="26"/>
      <c r="K356" s="24">
        <v>1.4</v>
      </c>
      <c r="L356" s="24">
        <v>1.68</v>
      </c>
      <c r="M356" s="24">
        <v>2.23</v>
      </c>
      <c r="N356" s="24">
        <v>2.57</v>
      </c>
      <c r="O356" s="34">
        <f t="shared" ref="O356" si="3273">SUM(O357:O365)</f>
        <v>0</v>
      </c>
      <c r="P356" s="34">
        <f t="shared" ref="P356:CA356" si="3274">SUM(P357:P365)</f>
        <v>0</v>
      </c>
      <c r="Q356" s="34">
        <f t="shared" si="3274"/>
        <v>0</v>
      </c>
      <c r="R356" s="34">
        <f t="shared" si="3274"/>
        <v>0</v>
      </c>
      <c r="S356" s="34">
        <v>0</v>
      </c>
      <c r="T356" s="34">
        <f t="shared" ref="T356" si="3275">SUM(T357:T365)</f>
        <v>0</v>
      </c>
      <c r="U356" s="34">
        <f t="shared" si="3274"/>
        <v>0</v>
      </c>
      <c r="V356" s="34">
        <f t="shared" si="3274"/>
        <v>0</v>
      </c>
      <c r="W356" s="34">
        <f t="shared" si="3274"/>
        <v>0</v>
      </c>
      <c r="X356" s="34">
        <f t="shared" si="3274"/>
        <v>0</v>
      </c>
      <c r="Y356" s="34">
        <f t="shared" si="3274"/>
        <v>0</v>
      </c>
      <c r="Z356" s="34">
        <f t="shared" si="3274"/>
        <v>0</v>
      </c>
      <c r="AA356" s="34">
        <f t="shared" si="3274"/>
        <v>0</v>
      </c>
      <c r="AB356" s="34">
        <f t="shared" si="3274"/>
        <v>0</v>
      </c>
      <c r="AC356" s="34">
        <f t="shared" si="3274"/>
        <v>0</v>
      </c>
      <c r="AD356" s="34">
        <f t="shared" si="3274"/>
        <v>0</v>
      </c>
      <c r="AE356" s="34">
        <f t="shared" si="3274"/>
        <v>0</v>
      </c>
      <c r="AF356" s="34">
        <f t="shared" si="3274"/>
        <v>0</v>
      </c>
      <c r="AG356" s="34">
        <f t="shared" si="3274"/>
        <v>0</v>
      </c>
      <c r="AH356" s="34">
        <f t="shared" si="3274"/>
        <v>0</v>
      </c>
      <c r="AI356" s="34">
        <f t="shared" si="3274"/>
        <v>0</v>
      </c>
      <c r="AJ356" s="34">
        <f t="shared" si="3274"/>
        <v>0</v>
      </c>
      <c r="AK356" s="34">
        <f t="shared" si="3274"/>
        <v>0</v>
      </c>
      <c r="AL356" s="34">
        <f t="shared" si="3274"/>
        <v>0</v>
      </c>
      <c r="AM356" s="34">
        <f t="shared" si="3274"/>
        <v>0</v>
      </c>
      <c r="AN356" s="34">
        <f t="shared" si="3274"/>
        <v>0</v>
      </c>
      <c r="AO356" s="34">
        <f t="shared" si="3274"/>
        <v>0</v>
      </c>
      <c r="AP356" s="34">
        <f t="shared" si="3274"/>
        <v>0</v>
      </c>
      <c r="AQ356" s="34">
        <f t="shared" si="3274"/>
        <v>0</v>
      </c>
      <c r="AR356" s="34">
        <f t="shared" si="3274"/>
        <v>0</v>
      </c>
      <c r="AS356" s="34">
        <f t="shared" si="3274"/>
        <v>0</v>
      </c>
      <c r="AT356" s="34">
        <f t="shared" si="3274"/>
        <v>0</v>
      </c>
      <c r="AU356" s="34">
        <f t="shared" si="3274"/>
        <v>0</v>
      </c>
      <c r="AV356" s="34">
        <f t="shared" si="3274"/>
        <v>0</v>
      </c>
      <c r="AW356" s="34">
        <f t="shared" si="3274"/>
        <v>2260</v>
      </c>
      <c r="AX356" s="34">
        <f t="shared" si="3274"/>
        <v>69278119.94600001</v>
      </c>
      <c r="AY356" s="34">
        <f t="shared" si="3274"/>
        <v>1216</v>
      </c>
      <c r="AZ356" s="34">
        <f t="shared" si="3274"/>
        <v>59973453.520166658</v>
      </c>
      <c r="BA356" s="34">
        <f t="shared" si="3274"/>
        <v>0</v>
      </c>
      <c r="BB356" s="34">
        <f t="shared" si="3274"/>
        <v>0</v>
      </c>
      <c r="BC356" s="34">
        <f t="shared" si="3274"/>
        <v>0</v>
      </c>
      <c r="BD356" s="34">
        <f t="shared" si="3274"/>
        <v>0</v>
      </c>
      <c r="BE356" s="34">
        <f t="shared" si="3274"/>
        <v>0</v>
      </c>
      <c r="BF356" s="34">
        <f t="shared" si="3274"/>
        <v>0</v>
      </c>
      <c r="BG356" s="34">
        <f t="shared" si="3274"/>
        <v>0</v>
      </c>
      <c r="BH356" s="34">
        <f t="shared" si="3274"/>
        <v>0</v>
      </c>
      <c r="BI356" s="34">
        <f t="shared" si="3274"/>
        <v>0</v>
      </c>
      <c r="BJ356" s="34">
        <f t="shared" si="3274"/>
        <v>0</v>
      </c>
      <c r="BK356" s="34">
        <f t="shared" si="3274"/>
        <v>0</v>
      </c>
      <c r="BL356" s="34">
        <f t="shared" si="3274"/>
        <v>0</v>
      </c>
      <c r="BM356" s="34">
        <f t="shared" si="3274"/>
        <v>0</v>
      </c>
      <c r="BN356" s="34">
        <f t="shared" si="3274"/>
        <v>0</v>
      </c>
      <c r="BO356" s="34">
        <f t="shared" si="3274"/>
        <v>0</v>
      </c>
      <c r="BP356" s="34">
        <f t="shared" si="3274"/>
        <v>0</v>
      </c>
      <c r="BQ356" s="34">
        <f t="shared" si="3274"/>
        <v>0</v>
      </c>
      <c r="BR356" s="34">
        <f t="shared" si="3274"/>
        <v>0</v>
      </c>
      <c r="BS356" s="34">
        <f t="shared" si="3274"/>
        <v>0</v>
      </c>
      <c r="BT356" s="34">
        <f t="shared" si="3274"/>
        <v>0</v>
      </c>
      <c r="BU356" s="34">
        <f t="shared" si="3274"/>
        <v>0</v>
      </c>
      <c r="BV356" s="34">
        <f t="shared" si="3274"/>
        <v>0</v>
      </c>
      <c r="BW356" s="34">
        <f t="shared" si="3274"/>
        <v>0</v>
      </c>
      <c r="BX356" s="34">
        <f t="shared" si="3274"/>
        <v>0</v>
      </c>
      <c r="BY356" s="34">
        <f t="shared" si="3274"/>
        <v>15</v>
      </c>
      <c r="BZ356" s="34">
        <f t="shared" si="3274"/>
        <v>476893.9007</v>
      </c>
      <c r="CA356" s="34">
        <f t="shared" si="3274"/>
        <v>0</v>
      </c>
      <c r="CB356" s="34">
        <f t="shared" ref="CB356:DS356" si="3276">SUM(CB357:CB365)</f>
        <v>0</v>
      </c>
      <c r="CC356" s="34">
        <f t="shared" si="3276"/>
        <v>100</v>
      </c>
      <c r="CD356" s="34">
        <f t="shared" si="3276"/>
        <v>5382794.4715999998</v>
      </c>
      <c r="CE356" s="34">
        <f t="shared" si="3276"/>
        <v>0</v>
      </c>
      <c r="CF356" s="34">
        <f t="shared" si="3276"/>
        <v>0</v>
      </c>
      <c r="CG356" s="34">
        <f t="shared" si="3276"/>
        <v>0</v>
      </c>
      <c r="CH356" s="34">
        <f t="shared" si="3276"/>
        <v>0</v>
      </c>
      <c r="CI356" s="34">
        <f t="shared" si="3276"/>
        <v>0</v>
      </c>
      <c r="CJ356" s="34">
        <f t="shared" si="3276"/>
        <v>0</v>
      </c>
      <c r="CK356" s="34">
        <f t="shared" si="3276"/>
        <v>0</v>
      </c>
      <c r="CL356" s="34">
        <f t="shared" si="3276"/>
        <v>0</v>
      </c>
      <c r="CM356" s="34">
        <f t="shared" si="3276"/>
        <v>0</v>
      </c>
      <c r="CN356" s="34">
        <f t="shared" si="3276"/>
        <v>0</v>
      </c>
      <c r="CO356" s="34">
        <f t="shared" si="3276"/>
        <v>0</v>
      </c>
      <c r="CP356" s="34">
        <f t="shared" si="3276"/>
        <v>0</v>
      </c>
      <c r="CQ356" s="47">
        <f t="shared" si="3276"/>
        <v>0</v>
      </c>
      <c r="CR356" s="34">
        <f t="shared" si="3276"/>
        <v>0</v>
      </c>
      <c r="CS356" s="34">
        <f t="shared" si="3276"/>
        <v>0</v>
      </c>
      <c r="CT356" s="34">
        <f t="shared" si="3276"/>
        <v>0</v>
      </c>
      <c r="CU356" s="34">
        <f t="shared" si="3276"/>
        <v>0</v>
      </c>
      <c r="CV356" s="34">
        <f t="shared" si="3276"/>
        <v>0</v>
      </c>
      <c r="CW356" s="34">
        <f t="shared" si="3276"/>
        <v>0</v>
      </c>
      <c r="CX356" s="34">
        <f t="shared" si="3276"/>
        <v>0</v>
      </c>
      <c r="CY356" s="34">
        <f t="shared" si="3276"/>
        <v>0</v>
      </c>
      <c r="CZ356" s="34">
        <f t="shared" si="3276"/>
        <v>0</v>
      </c>
      <c r="DA356" s="34">
        <f t="shared" si="3276"/>
        <v>0</v>
      </c>
      <c r="DB356" s="34">
        <f t="shared" si="3276"/>
        <v>0</v>
      </c>
      <c r="DC356" s="34">
        <f t="shared" si="3276"/>
        <v>0</v>
      </c>
      <c r="DD356" s="34">
        <f t="shared" si="3276"/>
        <v>0</v>
      </c>
      <c r="DE356" s="34">
        <f t="shared" si="3276"/>
        <v>0</v>
      </c>
      <c r="DF356" s="34">
        <f t="shared" si="3276"/>
        <v>0</v>
      </c>
      <c r="DG356" s="34">
        <f t="shared" si="3276"/>
        <v>0</v>
      </c>
      <c r="DH356" s="34">
        <f t="shared" si="3276"/>
        <v>0</v>
      </c>
      <c r="DI356" s="34">
        <f t="shared" si="3276"/>
        <v>0</v>
      </c>
      <c r="DJ356" s="34">
        <f t="shared" si="3276"/>
        <v>0</v>
      </c>
      <c r="DK356" s="34">
        <f t="shared" si="3276"/>
        <v>0</v>
      </c>
      <c r="DL356" s="34">
        <f t="shared" si="3276"/>
        <v>0</v>
      </c>
      <c r="DM356" s="34">
        <f t="shared" si="3276"/>
        <v>0</v>
      </c>
      <c r="DN356" s="34">
        <f t="shared" si="3276"/>
        <v>0</v>
      </c>
      <c r="DO356" s="34">
        <f t="shared" si="3276"/>
        <v>0</v>
      </c>
      <c r="DP356" s="34">
        <f t="shared" si="3276"/>
        <v>0</v>
      </c>
      <c r="DQ356" s="34">
        <f t="shared" si="3276"/>
        <v>3591</v>
      </c>
      <c r="DR356" s="34">
        <f t="shared" si="3276"/>
        <v>135111261.83846664</v>
      </c>
      <c r="DS356" s="34">
        <f t="shared" si="3276"/>
        <v>3591</v>
      </c>
      <c r="DT356" s="54">
        <f t="shared" ref="DT356" si="3277">SUM(DS356/DQ356)</f>
        <v>1</v>
      </c>
    </row>
    <row r="357" spans="1:124" ht="15.75" customHeight="1" x14ac:dyDescent="0.25">
      <c r="A357" s="77"/>
      <c r="B357" s="35">
        <v>307</v>
      </c>
      <c r="C357" s="23" t="s">
        <v>482</v>
      </c>
      <c r="D357" s="79">
        <f t="shared" si="3154"/>
        <v>19063</v>
      </c>
      <c r="E357" s="80">
        <v>18530</v>
      </c>
      <c r="F357" s="80">
        <v>18715</v>
      </c>
      <c r="G357" s="36">
        <v>3</v>
      </c>
      <c r="H357" s="25">
        <v>1</v>
      </c>
      <c r="I357" s="25">
        <v>1</v>
      </c>
      <c r="J357" s="26"/>
      <c r="K357" s="24">
        <v>1.4</v>
      </c>
      <c r="L357" s="24">
        <v>1.68</v>
      </c>
      <c r="M357" s="24">
        <v>2.23</v>
      </c>
      <c r="N357" s="24">
        <v>2.57</v>
      </c>
      <c r="O357" s="27">
        <v>0</v>
      </c>
      <c r="P357" s="27">
        <f t="shared" ref="P357:P365" si="3278">(O357/12*5*$D357*$G357*$H357*$K357*P$11)+(O357/12*4*$E357*$G357*$I357*$K357*P$12)+(O357/12*3*$F357*$G357*$I357*$K357*P$12)</f>
        <v>0</v>
      </c>
      <c r="Q357" s="27">
        <v>0</v>
      </c>
      <c r="R357" s="27">
        <f t="shared" ref="R357:R365" si="3279">(Q357/12*5*$D357*$G357*$H357*$K357*R$11)+(Q357/12*4*$E357*$G357*$I357*$K357*R$12)+(Q357/12*3*$F357*$G357*$I357*$K357*R$12)</f>
        <v>0</v>
      </c>
      <c r="S357" s="27"/>
      <c r="T357" s="27">
        <f t="shared" ref="T357:T365" si="3280">(S357/12*5*$D357*$G357*$H357*$K357*T$11)+(S357/12*4*$E357*$G357*$I357*$K357*T$12)+(S357/12*3*$F357*$G357*$I357*$K357*T$12)</f>
        <v>0</v>
      </c>
      <c r="U357" s="27"/>
      <c r="V357" s="27">
        <f t="shared" ref="V357:V365" si="3281">(U357/12*5*$D357*$G357*$H357*$K357*V$11)+(U357/12*4*$E357*$G357*$I357*$K357*V$12)+(U357/12*3*$F357*$G357*$I357*$K357*V$12)</f>
        <v>0</v>
      </c>
      <c r="W357" s="27"/>
      <c r="X357" s="27">
        <f t="shared" ref="X357:X365" si="3282">(W357/12*5*$D357*$G357*$H357*$K357*X$11)+(W357/12*4*$E357*$G357*$I357*$K357*X$12)+(W357/12*3*$F357*$G357*$I357*$K357*X$12)</f>
        <v>0</v>
      </c>
      <c r="Y357" s="27">
        <v>0</v>
      </c>
      <c r="Z357" s="27">
        <f t="shared" ref="Z357:Z365" si="3283">(Y357/12*5*$D357*$G357*$H357*$K357*Z$11)+(Y357/12*4*$E357*$G357*$I357*$K357*Z$12)+(Y357/12*3*$F357*$G357*$I357*$K357*Z$12)</f>
        <v>0</v>
      </c>
      <c r="AA357" s="27"/>
      <c r="AB357" s="27">
        <f t="shared" ref="AB357:AB365" si="3284">(AA357/12*5*$D357*$G357*$H357*$K357*AB$11)+(AA357/12*4*$E357*$G357*$I357*$K357*AB$12)+(AA357/12*3*$F357*$G357*$I357*$K357*AB$12)</f>
        <v>0</v>
      </c>
      <c r="AC357" s="27"/>
      <c r="AD357" s="27">
        <f t="shared" ref="AD357:AD365" si="3285">(AC357/12*5*$D357*$G357*$H357*$K357*AD$11)+(AC357/12*4*$E357*$G357*$I357*$K357*AD$12)+(AC357/12*3*$F357*$G357*$I357*$K357*AD$12)</f>
        <v>0</v>
      </c>
      <c r="AE357" s="27">
        <v>0</v>
      </c>
      <c r="AF357" s="27">
        <f t="shared" ref="AF357:AF365" si="3286">(AE357/12*5*$D357*$G357*$H357*$K357*AF$11)+(AE357/12*4*$E357*$G357*$I357*$K357*AF$12)+(AE357/12*3*$F357*$G357*$I357*$K357*AF$12)</f>
        <v>0</v>
      </c>
      <c r="AG357" s="27">
        <v>0</v>
      </c>
      <c r="AH357" s="27">
        <f t="shared" ref="AH357:AH365" si="3287">(AG357/12*5*$D357*$G357*$H357*$K357*AH$11)+(AG357/12*4*$E357*$G357*$I357*$K357*AH$12)+(AG357/12*3*$F357*$G357*$I357*$K357*AH$12)</f>
        <v>0</v>
      </c>
      <c r="AI357" s="27"/>
      <c r="AJ357" s="27">
        <f t="shared" ref="AJ357:AJ365" si="3288">(AI357/12*5*$D357*$G357*$H357*$K357*AJ$11)+(AI357/12*4*$E357*$G357*$I357*$K357*AJ$12)+(AI357/12*3*$F357*$G357*$I357*$K357*AJ$12)</f>
        <v>0</v>
      </c>
      <c r="AK357" s="27"/>
      <c r="AL357" s="27">
        <f t="shared" ref="AL357:AL365" si="3289">(AK357/12*5*$D357*$G357*$H357*$K357*AL$11)+(AK357/12*4*$E357*$G357*$I357*$K357*AL$12)+(AK357/12*3*$F357*$G357*$I357*$K357*AL$12)</f>
        <v>0</v>
      </c>
      <c r="AM357" s="30">
        <v>0</v>
      </c>
      <c r="AN357" s="27">
        <f t="shared" ref="AN357:AN365" si="3290">(AM357/12*5*$D357*$G357*$H357*$K357*AN$11)+(AM357/12*4*$E357*$G357*$I357*$K357*AN$12)+(AM357/12*3*$F357*$G357*$I357*$K357*AN$12)</f>
        <v>0</v>
      </c>
      <c r="AO357" s="31">
        <v>0</v>
      </c>
      <c r="AP357" s="27">
        <f t="shared" ref="AP357:AP365" si="3291">(AO357/12*5*$D357*$G357*$H357*$L357*AP$11)+(AO357/12*4*$E357*$G357*$I357*$L357*AP$12)+(AO357/12*3*$F357*$G357*$I357*$L357*AP$12)</f>
        <v>0</v>
      </c>
      <c r="AQ357" s="27"/>
      <c r="AR357" s="27">
        <f t="shared" ref="AR357:AR365" si="3292">(AQ357/12*5*$D357*$G357*$H357*$L357*AR$11)+(AQ357/12*4*$E357*$G357*$I357*$L357*AR$12)+(AQ357/12*3*$F357*$G357*$I357*$L357*AR$12)</f>
        <v>0</v>
      </c>
      <c r="AS357" s="27"/>
      <c r="AT357" s="27">
        <f t="shared" ref="AT357:AT365" si="3293">(AS357/12*5*$D357*$G357*$H357*$L357*AT$11)+(AS357/12*4*$E357*$G357*$I357*$L357*AT$12)+(AS357/12*3*$F357*$G357*$I357*$L357*AT$13)</f>
        <v>0</v>
      </c>
      <c r="AU357" s="27"/>
      <c r="AV357" s="27">
        <f t="shared" ref="AV357:AV365" si="3294">(AU357/12*5*$D357*$G357*$H357*$L357*AV$11)+(AU357/12*4*$E357*$G357*$I357*$L357*AV$12)+(AU357/12*3*$F357*$G357*$I357*$L357*AV$12)</f>
        <v>0</v>
      </c>
      <c r="AW357" s="27">
        <v>9</v>
      </c>
      <c r="AX357" s="27">
        <f t="shared" ref="AX357:AX365" si="3295">(AW357/12*5*$D357*$G357*$H357*$K357*AX$11)+(AW357/12*4*$E357*$G357*$I357*$K357*AX$12)+(AW357/12*3*$F357*$G357*$I357*$K357*AX$12)</f>
        <v>642521.72249999992</v>
      </c>
      <c r="AY357" s="27">
        <v>455</v>
      </c>
      <c r="AZ357" s="27">
        <f t="shared" ref="AZ357:AZ365" si="3296">(AY357/12*5*$D357*$G357*$H357*$K357*AZ$11)+(AY357/12*4*$E357*$G357*$I357*$K357*AZ$12)+(AY357/12*3*$F357*$G357*$I357*$K357*AZ$12)</f>
        <v>32483042.637499999</v>
      </c>
      <c r="BA357" s="27"/>
      <c r="BB357" s="27">
        <f t="shared" ref="BB357:BB365" si="3297">(BA357/12*5*$D357*$G357*$H357*$L357*BB$11)+(BA357/12*4*$E357*$G357*$I357*$L357*BB$12)+(BA357/12*3*$F357*$G357*$I357*$L357*BB$12)</f>
        <v>0</v>
      </c>
      <c r="BC357" s="27"/>
      <c r="BD357" s="27">
        <f t="shared" ref="BD357:BD365" si="3298">(BC357/12*5*$D357*$G357*$H357*$K357*BD$11)+(BC357/12*4*$E357*$G357*$I357*$K357*BD$12)+(BC357/12*3*$F357*$G357*$I357*$K357*BD$12)</f>
        <v>0</v>
      </c>
      <c r="BE357" s="27"/>
      <c r="BF357" s="27">
        <f t="shared" ref="BF357:BF365" si="3299">(BE357/12*5*$D357*$G357*$H357*$K357*BF$11)+(BE357/12*4*$E357*$G357*$I357*$K357*BF$12)+(BE357/12*3*$F357*$G357*$I357*$K357*BF$12)</f>
        <v>0</v>
      </c>
      <c r="BG357" s="27"/>
      <c r="BH357" s="27">
        <f t="shared" ref="BH357:BH365" si="3300">(BG357/12*5*$D357*$G357*$H357*$K357*BH$11)+(BG357/12*4*$E357*$G357*$I357*$K357*BH$12)+(BG357/12*3*$F357*$G357*$I357*$K357*BH$12)</f>
        <v>0</v>
      </c>
      <c r="BI357" s="27"/>
      <c r="BJ357" s="27">
        <f t="shared" ref="BJ357:BJ365" si="3301">(BI357/12*5*$D357*$G357*$H357*$L357*BJ$11)+(BI357/12*4*$E357*$G357*$I357*$L357*BJ$12)+(BI357/12*3*$F357*$G357*$I357*$L357*BJ$12)</f>
        <v>0</v>
      </c>
      <c r="BK357" s="27">
        <v>0</v>
      </c>
      <c r="BL357" s="27">
        <f t="shared" ref="BL357:BL365" si="3302">(BK357/12*5*$D357*$G357*$H357*$K357*BL$11)+(BK357/12*4*$E357*$G357*$I357*$K357*BL$12)+(BK357/12*3*$F357*$G357*$I357*$K357*BL$12)</f>
        <v>0</v>
      </c>
      <c r="BM357" s="27"/>
      <c r="BN357" s="27">
        <f t="shared" ref="BN357:BN365" si="3303">(BM357/12*5*$D357*$G357*$H357*$K357*BN$11)+(BM357/12*4*$E357*$G357*$I357*$K357*BN$12)+(BM357/12*3*$F357*$G357*$I357*$K357*BN$12)</f>
        <v>0</v>
      </c>
      <c r="BO357" s="37"/>
      <c r="BP357" s="27">
        <f t="shared" ref="BP357:BP365" si="3304">(BO357/12*5*$D357*$G357*$H357*$L357*BP$11)+(BO357/12*4*$E357*$G357*$I357*$L357*BP$12)+(BO357/12*3*$F357*$G357*$I357*$L357*BP$12)</f>
        <v>0</v>
      </c>
      <c r="BQ357" s="27"/>
      <c r="BR357" s="27">
        <f t="shared" ref="BR357:BR365" si="3305">(BQ357/12*5*$D357*$G357*$H357*$L357*BR$11)+(BQ357/12*4*$E357*$G357*$I357*$L357*BR$12)+(BQ357/12*3*$F357*$G357*$I357*$L357*BR$12)</f>
        <v>0</v>
      </c>
      <c r="BS357" s="27"/>
      <c r="BT357" s="27">
        <f t="shared" ref="BT357:BT365" si="3306">(BS357/12*5*$D357*$G357*$H357*$K357*BT$11)+(BS357/12*4*$E357*$G357*$I357*$K357*BT$12)+(BS357/12*3*$F357*$G357*$I357*$K357*BT$12)</f>
        <v>0</v>
      </c>
      <c r="BU357" s="27"/>
      <c r="BV357" s="27">
        <f t="shared" ref="BV357:BV365" si="3307">(BU357/12*5*$D357*$G357*$H357*$K357*BV$11)+(BU357/12*4*$E357*$G357*$I357*$K357*BV$12)+(BU357/12*3*$F357*$G357*$I357*$K357*BV$12)</f>
        <v>0</v>
      </c>
      <c r="BW357" s="27"/>
      <c r="BX357" s="27">
        <f t="shared" ref="BX357:BX365" si="3308">(BW357/12*5*$D357*$G357*$H357*$L357*BX$11)+(BW357/12*4*$E357*$G357*$I357*$L357*BX$12)+(BW357/12*3*$F357*$G357*$I357*$L357*BX$12)</f>
        <v>0</v>
      </c>
      <c r="BY357" s="27"/>
      <c r="BZ357" s="27">
        <f t="shared" ref="BZ357:BZ365" si="3309">(BY357/12*5*$D357*$G357*$H357*$L357*BZ$11)+(BY357/12*4*$E357*$G357*$I357*$L357*BZ$12)+(BY357/12*3*$F357*$G357*$I357*$L357*BZ$12)</f>
        <v>0</v>
      </c>
      <c r="CA357" s="27"/>
      <c r="CB357" s="27">
        <f t="shared" ref="CB357:CB365" si="3310">(CA357/12*5*$D357*$G357*$H357*$K357*CB$11)+(CA357/12*4*$E357*$G357*$I357*$K357*CB$12)+(CA357/12*3*$F357*$G357*$I357*$K357*CB$12)</f>
        <v>0</v>
      </c>
      <c r="CC357" s="27">
        <v>51</v>
      </c>
      <c r="CD357" s="27">
        <f t="shared" ref="CD357:CD365" si="3311">(CC357/12*5*$D357*$G357*$H357*$L357*CD$11)+(CC357/12*4*$E357*$G357*$I357*$L357*CD$12)+(CC357/12*3*$F357*$G357*$I357*$L357*CD$12)</f>
        <v>4397050.4759999998</v>
      </c>
      <c r="CE357" s="27"/>
      <c r="CF357" s="27">
        <f t="shared" ref="CF357:CF365" si="3312">(CE357/12*5*$D357*$G357*$H357*$K357*CF$11)+(CE357/12*4*$E357*$G357*$I357*$K357*CF$12)+(CE357/12*3*$F357*$G357*$I357*$K357*CF$12)</f>
        <v>0</v>
      </c>
      <c r="CG357" s="27"/>
      <c r="CH357" s="27">
        <f t="shared" ref="CH357:CH365" si="3313">(CG357/12*5*$D357*$G357*$H357*$K357*CH$11)+(CG357/12*4*$E357*$G357*$I357*$K357*CH$12)+(CG357/12*3*$F357*$G357*$I357*$K357*CH$12)</f>
        <v>0</v>
      </c>
      <c r="CI357" s="27"/>
      <c r="CJ357" s="27">
        <f t="shared" ref="CJ357:CJ365" si="3314">(CI357/12*5*$D357*$G357*$H357*$K357*CJ$11)+(CI357/12*4*$E357*$G357*$I357*$K357*CJ$12)+(CI357/12*3*$F357*$G357*$I357*$K357*CJ$12)</f>
        <v>0</v>
      </c>
      <c r="CK357" s="27"/>
      <c r="CL357" s="27">
        <f t="shared" ref="CL357:CL365" si="3315">(CK357/12*5*$D357*$G357*$H357*$K357*CL$11)+(CK357/12*4*$E357*$G357*$I357*$K357*CL$12)+(CK357/12*3*$F357*$G357*$I357*$K357*CL$12)</f>
        <v>0</v>
      </c>
      <c r="CM357" s="27"/>
      <c r="CN357" s="27">
        <f t="shared" ref="CN357:CN365" si="3316">(CM357/12*5*$D357*$G357*$H357*$L357*CN$11)+(CM357/12*4*$E357*$G357*$I357*$L357*CN$12)+(CM357/12*3*$F357*$G357*$I357*$L357*CN$12)</f>
        <v>0</v>
      </c>
      <c r="CO357" s="27"/>
      <c r="CP357" s="27">
        <f t="shared" ref="CP357:CP365" si="3317">(CO357/12*5*$D357*$G357*$H357*$L357*CP$11)+(CO357/12*4*$E357*$G357*$I357*$L357*CP$12)+(CO357/12*3*$F357*$G357*$I357*$L357*CP$12)</f>
        <v>0</v>
      </c>
      <c r="CQ357" s="32"/>
      <c r="CR357" s="27">
        <f t="shared" ref="CR357:CR365" si="3318">(CQ357/12*5*$D357*$G357*$H357*$K357*CR$11)+(CQ357/12*4*$E357*$G357*$I357*$K357*CR$12)+(CQ357/12*3*$F357*$G357*$I357*$K357*CR$12)</f>
        <v>0</v>
      </c>
      <c r="CS357" s="27"/>
      <c r="CT357" s="27">
        <f t="shared" ref="CT357:CT365" si="3319">(CS357/12*5*$D357*$G357*$H357*$L357*CT$11)+(CS357/12*4*$E357*$G357*$I357*$L357*CT$12)+(CS357/12*3*$F357*$G357*$I357*$L357*CT$12)</f>
        <v>0</v>
      </c>
      <c r="CU357" s="27"/>
      <c r="CV357" s="27">
        <f t="shared" ref="CV357:CV365" si="3320">(CU357/12*5*$D357*$G357*$H357*$L357*CV$11)+(CU357/12*4*$E357*$G357*$I357*$L357*CV$12)+(CU357/12*3*$F357*$G357*$I357*$L357*CV$12)</f>
        <v>0</v>
      </c>
      <c r="CW357" s="27"/>
      <c r="CX357" s="27">
        <f t="shared" ref="CX357:CX365" si="3321">(CW357/12*5*$D357*$G357*$H357*$L357*CX$11)+(CW357/12*4*$E357*$G357*$I357*$L357*CX$12)+(CW357/12*3*$F357*$G357*$I357*$L357*CX$12)</f>
        <v>0</v>
      </c>
      <c r="CY357" s="27"/>
      <c r="CZ357" s="27">
        <f t="shared" ref="CZ357:CZ365" si="3322">(CY357/12*5*$D357*$G357*$H357*$L357*CZ$11)+(CY357/12*4*$E357*$G357*$I357*$L357*CZ$12)+(CY357/12*3*$F357*$G357*$I357*$L357*CZ$12)</f>
        <v>0</v>
      </c>
      <c r="DA357" s="27"/>
      <c r="DB357" s="27">
        <f t="shared" ref="DB357:DB365" si="3323">(DA357/12*5*$D357*$G357*$H357*$L357*DB$11)+(DA357/12*4*$E357*$G357*$I357*$L357*DB$12)+(DA357/12*3*$F357*$G357*$I357*$L357*DB$12)</f>
        <v>0</v>
      </c>
      <c r="DC357" s="27"/>
      <c r="DD357" s="27">
        <f t="shared" ref="DD357:DD365" si="3324">(DC357/12*5*$D357*$G357*$H357*$K357*DD$11)+(DC357/12*4*$E357*$G357*$I357*$K357*DD$12)+(DC357/12*3*$F357*$G357*$I357*$K357*DD$12)</f>
        <v>0</v>
      </c>
      <c r="DE357" s="27"/>
      <c r="DF357" s="27">
        <f t="shared" ref="DF357:DF365" si="3325">(DE357/12*5*$D357*$G357*$H357*$K357*DF$11)+(DE357/12*4*$E357*$G357*$I357*$K357*DF$12)+(DE357/12*3*$F357*$G357*$I357*$K357*DF$12)</f>
        <v>0</v>
      </c>
      <c r="DG357" s="27"/>
      <c r="DH357" s="27">
        <f t="shared" ref="DH357:DH365" si="3326">(DG357/12*5*$D357*$G357*$H357*$L357*DH$11)+(DG357/12*4*$E357*$G357*$I357*$L357*DH$12)+(DG357/12*3*$F357*$G357*$I357*$L357*DH$12)</f>
        <v>0</v>
      </c>
      <c r="DI357" s="27"/>
      <c r="DJ357" s="27">
        <f t="shared" ref="DJ357:DJ365" si="3327">(DI357/12*5*$D357*$G357*$H357*$L357*DJ$11)+(DI357/12*4*$E357*$G357*$I357*$L357*DJ$12)+(DI357/12*3*$F357*$G357*$I357*$L357*DJ$12)</f>
        <v>0</v>
      </c>
      <c r="DK357" s="27"/>
      <c r="DL357" s="27">
        <f t="shared" ref="DL357:DL365" si="3328">(DK357/12*5*$D357*$G357*$H357*$M357*DL$11)+(DK357/12*4*$E357*$G357*$I357*$M357*DL$12)+(DK357/12*3*$F357*$G357*$I357*$M357*DL$12)</f>
        <v>0</v>
      </c>
      <c r="DM357" s="27"/>
      <c r="DN357" s="27">
        <f t="shared" ref="DN357:DN365" si="3329">(DM357/12*5*$D357*$G357*$H357*$N357*DN$11)+(DM357/12*4*$E357*$G357*$I357*$N357*DN$12)+(DM357/12*3*$F357*$G357*$I357*$N357*DN$12)</f>
        <v>0</v>
      </c>
      <c r="DO357" s="27"/>
      <c r="DP357" s="27">
        <f t="shared" si="3152"/>
        <v>0</v>
      </c>
      <c r="DQ357" s="27">
        <f t="shared" ref="DQ357:DR365" si="3330">SUM(O357,Q357,S357,U357,W357,Y357,AA357,AC357,AE357,AG357,AI357,AK357,AM357,AO357,AQ357,AS357,AU357,AW357,AY357,BA357,BC357,BE357,BG357,BI357,BK357,BM357,BO357,BQ357,BS357,BU357,BW357,BY357,CA357,CC357,CE357,CG357,CI357,CK357,CM357,CO357,CQ357,CS357,CU357,CW357,CY357,DA357,DC357,DE357,DG357,DI357,DK357,DM357,DO357)</f>
        <v>515</v>
      </c>
      <c r="DR357" s="27">
        <f t="shared" si="3330"/>
        <v>37522614.835999995</v>
      </c>
      <c r="DS357" s="38">
        <f t="shared" ref="DS357:DS365" si="3331">ROUND(DQ357*I357,0)</f>
        <v>515</v>
      </c>
      <c r="DT357" s="67">
        <f t="shared" si="3153"/>
        <v>1</v>
      </c>
    </row>
    <row r="358" spans="1:124" ht="21.75" customHeight="1" x14ac:dyDescent="0.25">
      <c r="A358" s="77"/>
      <c r="B358" s="35">
        <v>308</v>
      </c>
      <c r="C358" s="23" t="s">
        <v>483</v>
      </c>
      <c r="D358" s="79">
        <f t="shared" si="3154"/>
        <v>19063</v>
      </c>
      <c r="E358" s="80">
        <v>18530</v>
      </c>
      <c r="F358" s="80">
        <v>18715</v>
      </c>
      <c r="G358" s="36">
        <v>1.5</v>
      </c>
      <c r="H358" s="25">
        <v>1</v>
      </c>
      <c r="I358" s="25">
        <v>1</v>
      </c>
      <c r="J358" s="26"/>
      <c r="K358" s="24">
        <v>1.4</v>
      </c>
      <c r="L358" s="24">
        <v>1.68</v>
      </c>
      <c r="M358" s="24">
        <v>2.23</v>
      </c>
      <c r="N358" s="24">
        <v>2.57</v>
      </c>
      <c r="O358" s="27">
        <v>0</v>
      </c>
      <c r="P358" s="27">
        <f t="shared" si="3278"/>
        <v>0</v>
      </c>
      <c r="Q358" s="27">
        <v>0</v>
      </c>
      <c r="R358" s="27">
        <f t="shared" si="3279"/>
        <v>0</v>
      </c>
      <c r="S358" s="27"/>
      <c r="T358" s="27">
        <f t="shared" si="3280"/>
        <v>0</v>
      </c>
      <c r="U358" s="27"/>
      <c r="V358" s="27">
        <f t="shared" si="3281"/>
        <v>0</v>
      </c>
      <c r="W358" s="27"/>
      <c r="X358" s="27">
        <f t="shared" si="3282"/>
        <v>0</v>
      </c>
      <c r="Y358" s="27">
        <v>0</v>
      </c>
      <c r="Z358" s="27">
        <f t="shared" si="3283"/>
        <v>0</v>
      </c>
      <c r="AA358" s="27"/>
      <c r="AB358" s="27">
        <f t="shared" si="3284"/>
        <v>0</v>
      </c>
      <c r="AC358" s="27"/>
      <c r="AD358" s="27">
        <f t="shared" si="3285"/>
        <v>0</v>
      </c>
      <c r="AE358" s="27">
        <v>0</v>
      </c>
      <c r="AF358" s="27">
        <f t="shared" si="3286"/>
        <v>0</v>
      </c>
      <c r="AG358" s="27">
        <v>0</v>
      </c>
      <c r="AH358" s="27">
        <f t="shared" si="3287"/>
        <v>0</v>
      </c>
      <c r="AI358" s="27"/>
      <c r="AJ358" s="27">
        <f t="shared" si="3288"/>
        <v>0</v>
      </c>
      <c r="AK358" s="27"/>
      <c r="AL358" s="27">
        <f t="shared" si="3289"/>
        <v>0</v>
      </c>
      <c r="AM358" s="30">
        <v>0</v>
      </c>
      <c r="AN358" s="27">
        <f t="shared" si="3290"/>
        <v>0</v>
      </c>
      <c r="AO358" s="31">
        <v>0</v>
      </c>
      <c r="AP358" s="27">
        <f t="shared" si="3291"/>
        <v>0</v>
      </c>
      <c r="AQ358" s="27"/>
      <c r="AR358" s="27">
        <f t="shared" si="3292"/>
        <v>0</v>
      </c>
      <c r="AS358" s="27"/>
      <c r="AT358" s="27">
        <f t="shared" si="3293"/>
        <v>0</v>
      </c>
      <c r="AU358" s="27"/>
      <c r="AV358" s="27">
        <f t="shared" si="3294"/>
        <v>0</v>
      </c>
      <c r="AW358" s="27"/>
      <c r="AX358" s="27">
        <f t="shared" si="3295"/>
        <v>0</v>
      </c>
      <c r="AY358" s="27">
        <v>720</v>
      </c>
      <c r="AZ358" s="27">
        <f t="shared" si="3296"/>
        <v>25700868.899999999</v>
      </c>
      <c r="BA358" s="27"/>
      <c r="BB358" s="27">
        <f t="shared" si="3297"/>
        <v>0</v>
      </c>
      <c r="BC358" s="27"/>
      <c r="BD358" s="27">
        <f t="shared" si="3298"/>
        <v>0</v>
      </c>
      <c r="BE358" s="27"/>
      <c r="BF358" s="27">
        <f t="shared" si="3299"/>
        <v>0</v>
      </c>
      <c r="BG358" s="27"/>
      <c r="BH358" s="27">
        <f t="shared" si="3300"/>
        <v>0</v>
      </c>
      <c r="BI358" s="27"/>
      <c r="BJ358" s="27">
        <f t="shared" si="3301"/>
        <v>0</v>
      </c>
      <c r="BK358" s="27">
        <v>0</v>
      </c>
      <c r="BL358" s="27">
        <f t="shared" si="3302"/>
        <v>0</v>
      </c>
      <c r="BM358" s="27"/>
      <c r="BN358" s="27">
        <f t="shared" si="3303"/>
        <v>0</v>
      </c>
      <c r="BO358" s="37"/>
      <c r="BP358" s="27">
        <f t="shared" si="3304"/>
        <v>0</v>
      </c>
      <c r="BQ358" s="27"/>
      <c r="BR358" s="27">
        <f t="shared" si="3305"/>
        <v>0</v>
      </c>
      <c r="BS358" s="27"/>
      <c r="BT358" s="27">
        <f t="shared" si="3306"/>
        <v>0</v>
      </c>
      <c r="BU358" s="27"/>
      <c r="BV358" s="27">
        <f t="shared" si="3307"/>
        <v>0</v>
      </c>
      <c r="BW358" s="27"/>
      <c r="BX358" s="27">
        <f t="shared" si="3308"/>
        <v>0</v>
      </c>
      <c r="BY358" s="27"/>
      <c r="BZ358" s="27">
        <f t="shared" si="3309"/>
        <v>0</v>
      </c>
      <c r="CA358" s="27"/>
      <c r="CB358" s="27">
        <f t="shared" si="3310"/>
        <v>0</v>
      </c>
      <c r="CC358" s="27"/>
      <c r="CD358" s="27">
        <f t="shared" si="3311"/>
        <v>0</v>
      </c>
      <c r="CE358" s="27"/>
      <c r="CF358" s="27">
        <f t="shared" si="3312"/>
        <v>0</v>
      </c>
      <c r="CG358" s="27"/>
      <c r="CH358" s="27">
        <f t="shared" si="3313"/>
        <v>0</v>
      </c>
      <c r="CI358" s="27"/>
      <c r="CJ358" s="27">
        <f t="shared" si="3314"/>
        <v>0</v>
      </c>
      <c r="CK358" s="27"/>
      <c r="CL358" s="27">
        <f t="shared" si="3315"/>
        <v>0</v>
      </c>
      <c r="CM358" s="27"/>
      <c r="CN358" s="27">
        <f t="shared" si="3316"/>
        <v>0</v>
      </c>
      <c r="CO358" s="27"/>
      <c r="CP358" s="27">
        <f t="shared" si="3317"/>
        <v>0</v>
      </c>
      <c r="CQ358" s="32"/>
      <c r="CR358" s="27">
        <f t="shared" si="3318"/>
        <v>0</v>
      </c>
      <c r="CS358" s="27"/>
      <c r="CT358" s="27">
        <f t="shared" si="3319"/>
        <v>0</v>
      </c>
      <c r="CU358" s="27"/>
      <c r="CV358" s="27">
        <f t="shared" si="3320"/>
        <v>0</v>
      </c>
      <c r="CW358" s="27"/>
      <c r="CX358" s="27">
        <f t="shared" si="3321"/>
        <v>0</v>
      </c>
      <c r="CY358" s="27"/>
      <c r="CZ358" s="27">
        <f t="shared" si="3322"/>
        <v>0</v>
      </c>
      <c r="DA358" s="27"/>
      <c r="DB358" s="27">
        <f t="shared" si="3323"/>
        <v>0</v>
      </c>
      <c r="DC358" s="27"/>
      <c r="DD358" s="27">
        <f t="shared" si="3324"/>
        <v>0</v>
      </c>
      <c r="DE358" s="27"/>
      <c r="DF358" s="27">
        <f t="shared" si="3325"/>
        <v>0</v>
      </c>
      <c r="DG358" s="27"/>
      <c r="DH358" s="27">
        <f t="shared" si="3326"/>
        <v>0</v>
      </c>
      <c r="DI358" s="27"/>
      <c r="DJ358" s="27">
        <f t="shared" si="3327"/>
        <v>0</v>
      </c>
      <c r="DK358" s="27"/>
      <c r="DL358" s="27">
        <f t="shared" si="3328"/>
        <v>0</v>
      </c>
      <c r="DM358" s="27"/>
      <c r="DN358" s="27">
        <f t="shared" si="3329"/>
        <v>0</v>
      </c>
      <c r="DO358" s="27"/>
      <c r="DP358" s="27">
        <f t="shared" si="3152"/>
        <v>0</v>
      </c>
      <c r="DQ358" s="27">
        <f t="shared" si="3330"/>
        <v>720</v>
      </c>
      <c r="DR358" s="27">
        <f t="shared" si="3330"/>
        <v>25700868.899999999</v>
      </c>
      <c r="DS358" s="38">
        <f t="shared" si="3331"/>
        <v>720</v>
      </c>
      <c r="DT358" s="67">
        <f t="shared" si="3153"/>
        <v>1</v>
      </c>
    </row>
    <row r="359" spans="1:124" ht="45" customHeight="1" x14ac:dyDescent="0.25">
      <c r="A359" s="77"/>
      <c r="B359" s="35">
        <v>309</v>
      </c>
      <c r="C359" s="23" t="s">
        <v>484</v>
      </c>
      <c r="D359" s="79">
        <f t="shared" si="3154"/>
        <v>19063</v>
      </c>
      <c r="E359" s="80">
        <v>18530</v>
      </c>
      <c r="F359" s="80">
        <v>18715</v>
      </c>
      <c r="G359" s="36">
        <v>2.25</v>
      </c>
      <c r="H359" s="25">
        <v>1</v>
      </c>
      <c r="I359" s="25">
        <v>1</v>
      </c>
      <c r="J359" s="26"/>
      <c r="K359" s="24">
        <v>1.4</v>
      </c>
      <c r="L359" s="24">
        <v>1.68</v>
      </c>
      <c r="M359" s="24">
        <v>2.23</v>
      </c>
      <c r="N359" s="24">
        <v>2.57</v>
      </c>
      <c r="O359" s="27">
        <v>0</v>
      </c>
      <c r="P359" s="27">
        <f t="shared" si="3278"/>
        <v>0</v>
      </c>
      <c r="Q359" s="27">
        <v>0</v>
      </c>
      <c r="R359" s="27">
        <f t="shared" si="3279"/>
        <v>0</v>
      </c>
      <c r="S359" s="27"/>
      <c r="T359" s="27">
        <f t="shared" si="3280"/>
        <v>0</v>
      </c>
      <c r="U359" s="27"/>
      <c r="V359" s="27">
        <f t="shared" si="3281"/>
        <v>0</v>
      </c>
      <c r="W359" s="27"/>
      <c r="X359" s="27">
        <f t="shared" si="3282"/>
        <v>0</v>
      </c>
      <c r="Y359" s="27">
        <v>0</v>
      </c>
      <c r="Z359" s="27">
        <f t="shared" si="3283"/>
        <v>0</v>
      </c>
      <c r="AA359" s="27"/>
      <c r="AB359" s="27">
        <f t="shared" si="3284"/>
        <v>0</v>
      </c>
      <c r="AC359" s="27"/>
      <c r="AD359" s="27">
        <f t="shared" si="3285"/>
        <v>0</v>
      </c>
      <c r="AE359" s="27">
        <v>0</v>
      </c>
      <c r="AF359" s="27">
        <f t="shared" si="3286"/>
        <v>0</v>
      </c>
      <c r="AG359" s="27">
        <v>0</v>
      </c>
      <c r="AH359" s="27">
        <f t="shared" si="3287"/>
        <v>0</v>
      </c>
      <c r="AI359" s="27"/>
      <c r="AJ359" s="27">
        <f t="shared" si="3288"/>
        <v>0</v>
      </c>
      <c r="AK359" s="27"/>
      <c r="AL359" s="27">
        <f t="shared" si="3289"/>
        <v>0</v>
      </c>
      <c r="AM359" s="30">
        <v>0</v>
      </c>
      <c r="AN359" s="27">
        <f t="shared" si="3290"/>
        <v>0</v>
      </c>
      <c r="AO359" s="31">
        <v>0</v>
      </c>
      <c r="AP359" s="27">
        <f t="shared" si="3291"/>
        <v>0</v>
      </c>
      <c r="AQ359" s="27"/>
      <c r="AR359" s="27">
        <f t="shared" si="3292"/>
        <v>0</v>
      </c>
      <c r="AS359" s="27"/>
      <c r="AT359" s="27">
        <f t="shared" si="3293"/>
        <v>0</v>
      </c>
      <c r="AU359" s="27"/>
      <c r="AV359" s="27">
        <f t="shared" si="3294"/>
        <v>0</v>
      </c>
      <c r="AW359" s="27">
        <v>130</v>
      </c>
      <c r="AX359" s="27">
        <f t="shared" si="3295"/>
        <v>6960651.9937500004</v>
      </c>
      <c r="AY359" s="27">
        <v>30</v>
      </c>
      <c r="AZ359" s="27">
        <f t="shared" si="3296"/>
        <v>1606304.3062499999</v>
      </c>
      <c r="BA359" s="27"/>
      <c r="BB359" s="27">
        <f t="shared" si="3297"/>
        <v>0</v>
      </c>
      <c r="BC359" s="27"/>
      <c r="BD359" s="27">
        <f t="shared" si="3298"/>
        <v>0</v>
      </c>
      <c r="BE359" s="27"/>
      <c r="BF359" s="27">
        <f t="shared" si="3299"/>
        <v>0</v>
      </c>
      <c r="BG359" s="27"/>
      <c r="BH359" s="27">
        <f t="shared" si="3300"/>
        <v>0</v>
      </c>
      <c r="BI359" s="27"/>
      <c r="BJ359" s="27">
        <f t="shared" si="3301"/>
        <v>0</v>
      </c>
      <c r="BK359" s="27">
        <v>0</v>
      </c>
      <c r="BL359" s="27">
        <f t="shared" si="3302"/>
        <v>0</v>
      </c>
      <c r="BM359" s="27"/>
      <c r="BN359" s="27">
        <f t="shared" si="3303"/>
        <v>0</v>
      </c>
      <c r="BO359" s="37"/>
      <c r="BP359" s="27">
        <f t="shared" si="3304"/>
        <v>0</v>
      </c>
      <c r="BQ359" s="27"/>
      <c r="BR359" s="27">
        <f t="shared" si="3305"/>
        <v>0</v>
      </c>
      <c r="BS359" s="27"/>
      <c r="BT359" s="27">
        <f t="shared" si="3306"/>
        <v>0</v>
      </c>
      <c r="BU359" s="27"/>
      <c r="BV359" s="27">
        <f t="shared" si="3307"/>
        <v>0</v>
      </c>
      <c r="BW359" s="27"/>
      <c r="BX359" s="27">
        <f t="shared" si="3308"/>
        <v>0</v>
      </c>
      <c r="BY359" s="27">
        <v>4</v>
      </c>
      <c r="BZ359" s="27">
        <f t="shared" si="3309"/>
        <v>257008.68899999998</v>
      </c>
      <c r="CA359" s="27"/>
      <c r="CB359" s="27">
        <f t="shared" si="3310"/>
        <v>0</v>
      </c>
      <c r="CC359" s="27"/>
      <c r="CD359" s="27">
        <f t="shared" si="3311"/>
        <v>0</v>
      </c>
      <c r="CE359" s="27"/>
      <c r="CF359" s="27">
        <f t="shared" si="3312"/>
        <v>0</v>
      </c>
      <c r="CG359" s="27"/>
      <c r="CH359" s="27">
        <f t="shared" si="3313"/>
        <v>0</v>
      </c>
      <c r="CI359" s="27"/>
      <c r="CJ359" s="27">
        <f t="shared" si="3314"/>
        <v>0</v>
      </c>
      <c r="CK359" s="27"/>
      <c r="CL359" s="27">
        <f t="shared" si="3315"/>
        <v>0</v>
      </c>
      <c r="CM359" s="27"/>
      <c r="CN359" s="27">
        <f t="shared" si="3316"/>
        <v>0</v>
      </c>
      <c r="CO359" s="27"/>
      <c r="CP359" s="27">
        <f t="shared" si="3317"/>
        <v>0</v>
      </c>
      <c r="CQ359" s="32"/>
      <c r="CR359" s="27">
        <f t="shared" si="3318"/>
        <v>0</v>
      </c>
      <c r="CS359" s="27"/>
      <c r="CT359" s="27">
        <f t="shared" si="3319"/>
        <v>0</v>
      </c>
      <c r="CU359" s="27"/>
      <c r="CV359" s="27">
        <f t="shared" si="3320"/>
        <v>0</v>
      </c>
      <c r="CW359" s="27"/>
      <c r="CX359" s="27">
        <f t="shared" si="3321"/>
        <v>0</v>
      </c>
      <c r="CY359" s="27"/>
      <c r="CZ359" s="27">
        <f t="shared" si="3322"/>
        <v>0</v>
      </c>
      <c r="DA359" s="27"/>
      <c r="DB359" s="27">
        <f t="shared" si="3323"/>
        <v>0</v>
      </c>
      <c r="DC359" s="27"/>
      <c r="DD359" s="27">
        <f t="shared" si="3324"/>
        <v>0</v>
      </c>
      <c r="DE359" s="27"/>
      <c r="DF359" s="27">
        <f t="shared" si="3325"/>
        <v>0</v>
      </c>
      <c r="DG359" s="27"/>
      <c r="DH359" s="27">
        <f t="shared" si="3326"/>
        <v>0</v>
      </c>
      <c r="DI359" s="27"/>
      <c r="DJ359" s="27">
        <f t="shared" si="3327"/>
        <v>0</v>
      </c>
      <c r="DK359" s="27"/>
      <c r="DL359" s="27">
        <f t="shared" si="3328"/>
        <v>0</v>
      </c>
      <c r="DM359" s="27"/>
      <c r="DN359" s="27">
        <f t="shared" si="3329"/>
        <v>0</v>
      </c>
      <c r="DO359" s="27"/>
      <c r="DP359" s="27">
        <f t="shared" si="3152"/>
        <v>0</v>
      </c>
      <c r="DQ359" s="27">
        <f t="shared" si="3330"/>
        <v>164</v>
      </c>
      <c r="DR359" s="27">
        <f t="shared" si="3330"/>
        <v>8823964.9890000001</v>
      </c>
      <c r="DS359" s="38">
        <f t="shared" si="3331"/>
        <v>164</v>
      </c>
      <c r="DT359" s="67">
        <f t="shared" si="3153"/>
        <v>1</v>
      </c>
    </row>
    <row r="360" spans="1:124" ht="45" customHeight="1" x14ac:dyDescent="0.25">
      <c r="A360" s="77"/>
      <c r="B360" s="35">
        <v>310</v>
      </c>
      <c r="C360" s="23" t="s">
        <v>485</v>
      </c>
      <c r="D360" s="79">
        <f t="shared" si="3154"/>
        <v>19063</v>
      </c>
      <c r="E360" s="80">
        <v>18530</v>
      </c>
      <c r="F360" s="80">
        <v>18715</v>
      </c>
      <c r="G360" s="36">
        <v>1.5</v>
      </c>
      <c r="H360" s="25">
        <v>1</v>
      </c>
      <c r="I360" s="25">
        <v>1</v>
      </c>
      <c r="J360" s="26"/>
      <c r="K360" s="24">
        <v>1.4</v>
      </c>
      <c r="L360" s="24">
        <v>1.68</v>
      </c>
      <c r="M360" s="24">
        <v>2.23</v>
      </c>
      <c r="N360" s="24">
        <v>2.57</v>
      </c>
      <c r="O360" s="27">
        <v>0</v>
      </c>
      <c r="P360" s="27">
        <f t="shared" si="3278"/>
        <v>0</v>
      </c>
      <c r="Q360" s="27">
        <v>0</v>
      </c>
      <c r="R360" s="27">
        <f t="shared" si="3279"/>
        <v>0</v>
      </c>
      <c r="S360" s="27"/>
      <c r="T360" s="27">
        <f t="shared" si="3280"/>
        <v>0</v>
      </c>
      <c r="U360" s="27"/>
      <c r="V360" s="27">
        <f t="shared" si="3281"/>
        <v>0</v>
      </c>
      <c r="W360" s="27"/>
      <c r="X360" s="27">
        <f t="shared" si="3282"/>
        <v>0</v>
      </c>
      <c r="Y360" s="27">
        <v>0</v>
      </c>
      <c r="Z360" s="27">
        <f t="shared" si="3283"/>
        <v>0</v>
      </c>
      <c r="AA360" s="27"/>
      <c r="AB360" s="27">
        <f t="shared" si="3284"/>
        <v>0</v>
      </c>
      <c r="AC360" s="27"/>
      <c r="AD360" s="27">
        <f t="shared" si="3285"/>
        <v>0</v>
      </c>
      <c r="AE360" s="27">
        <v>0</v>
      </c>
      <c r="AF360" s="27">
        <f t="shared" si="3286"/>
        <v>0</v>
      </c>
      <c r="AG360" s="27">
        <v>0</v>
      </c>
      <c r="AH360" s="27">
        <f t="shared" si="3287"/>
        <v>0</v>
      </c>
      <c r="AI360" s="27"/>
      <c r="AJ360" s="27">
        <f t="shared" si="3288"/>
        <v>0</v>
      </c>
      <c r="AK360" s="27"/>
      <c r="AL360" s="27">
        <f t="shared" si="3289"/>
        <v>0</v>
      </c>
      <c r="AM360" s="30">
        <v>0</v>
      </c>
      <c r="AN360" s="27">
        <f t="shared" si="3290"/>
        <v>0</v>
      </c>
      <c r="AO360" s="31">
        <v>0</v>
      </c>
      <c r="AP360" s="27">
        <f t="shared" si="3291"/>
        <v>0</v>
      </c>
      <c r="AQ360" s="27"/>
      <c r="AR360" s="27">
        <f t="shared" si="3292"/>
        <v>0</v>
      </c>
      <c r="AS360" s="27"/>
      <c r="AT360" s="27">
        <f t="shared" si="3293"/>
        <v>0</v>
      </c>
      <c r="AU360" s="27"/>
      <c r="AV360" s="27">
        <f t="shared" si="3294"/>
        <v>0</v>
      </c>
      <c r="AW360" s="27"/>
      <c r="AX360" s="27">
        <f t="shared" si="3295"/>
        <v>0</v>
      </c>
      <c r="AY360" s="27"/>
      <c r="AZ360" s="27">
        <f t="shared" si="3296"/>
        <v>0</v>
      </c>
      <c r="BA360" s="27"/>
      <c r="BB360" s="27">
        <f t="shared" si="3297"/>
        <v>0</v>
      </c>
      <c r="BC360" s="27"/>
      <c r="BD360" s="27">
        <f t="shared" si="3298"/>
        <v>0</v>
      </c>
      <c r="BE360" s="27"/>
      <c r="BF360" s="27">
        <f t="shared" si="3299"/>
        <v>0</v>
      </c>
      <c r="BG360" s="27"/>
      <c r="BH360" s="27">
        <f t="shared" si="3300"/>
        <v>0</v>
      </c>
      <c r="BI360" s="27"/>
      <c r="BJ360" s="27">
        <f t="shared" si="3301"/>
        <v>0</v>
      </c>
      <c r="BK360" s="27">
        <v>0</v>
      </c>
      <c r="BL360" s="27">
        <f t="shared" si="3302"/>
        <v>0</v>
      </c>
      <c r="BM360" s="27"/>
      <c r="BN360" s="27">
        <f t="shared" si="3303"/>
        <v>0</v>
      </c>
      <c r="BO360" s="37"/>
      <c r="BP360" s="27">
        <f t="shared" si="3304"/>
        <v>0</v>
      </c>
      <c r="BQ360" s="27"/>
      <c r="BR360" s="27">
        <f t="shared" si="3305"/>
        <v>0</v>
      </c>
      <c r="BS360" s="27"/>
      <c r="BT360" s="27">
        <f t="shared" si="3306"/>
        <v>0</v>
      </c>
      <c r="BU360" s="27"/>
      <c r="BV360" s="27">
        <f t="shared" si="3307"/>
        <v>0</v>
      </c>
      <c r="BW360" s="27"/>
      <c r="BX360" s="27">
        <f t="shared" si="3308"/>
        <v>0</v>
      </c>
      <c r="BY360" s="27"/>
      <c r="BZ360" s="27">
        <f t="shared" si="3309"/>
        <v>0</v>
      </c>
      <c r="CA360" s="27"/>
      <c r="CB360" s="27">
        <f t="shared" si="3310"/>
        <v>0</v>
      </c>
      <c r="CC360" s="27"/>
      <c r="CD360" s="27">
        <f t="shared" si="3311"/>
        <v>0</v>
      </c>
      <c r="CE360" s="27"/>
      <c r="CF360" s="27">
        <f t="shared" si="3312"/>
        <v>0</v>
      </c>
      <c r="CG360" s="27"/>
      <c r="CH360" s="27">
        <f t="shared" si="3313"/>
        <v>0</v>
      </c>
      <c r="CI360" s="27"/>
      <c r="CJ360" s="27">
        <f t="shared" si="3314"/>
        <v>0</v>
      </c>
      <c r="CK360" s="27"/>
      <c r="CL360" s="27">
        <f t="shared" si="3315"/>
        <v>0</v>
      </c>
      <c r="CM360" s="27"/>
      <c r="CN360" s="27">
        <f t="shared" si="3316"/>
        <v>0</v>
      </c>
      <c r="CO360" s="27"/>
      <c r="CP360" s="27">
        <f t="shared" si="3317"/>
        <v>0</v>
      </c>
      <c r="CQ360" s="32"/>
      <c r="CR360" s="27">
        <f t="shared" si="3318"/>
        <v>0</v>
      </c>
      <c r="CS360" s="27"/>
      <c r="CT360" s="27">
        <f t="shared" si="3319"/>
        <v>0</v>
      </c>
      <c r="CU360" s="27"/>
      <c r="CV360" s="27">
        <f t="shared" si="3320"/>
        <v>0</v>
      </c>
      <c r="CW360" s="27"/>
      <c r="CX360" s="27">
        <f t="shared" si="3321"/>
        <v>0</v>
      </c>
      <c r="CY360" s="27"/>
      <c r="CZ360" s="27">
        <f t="shared" si="3322"/>
        <v>0</v>
      </c>
      <c r="DA360" s="27"/>
      <c r="DB360" s="27">
        <f t="shared" si="3323"/>
        <v>0</v>
      </c>
      <c r="DC360" s="27"/>
      <c r="DD360" s="27">
        <f t="shared" si="3324"/>
        <v>0</v>
      </c>
      <c r="DE360" s="27"/>
      <c r="DF360" s="27">
        <f t="shared" si="3325"/>
        <v>0</v>
      </c>
      <c r="DG360" s="27"/>
      <c r="DH360" s="27">
        <f t="shared" si="3326"/>
        <v>0</v>
      </c>
      <c r="DI360" s="27"/>
      <c r="DJ360" s="27">
        <f t="shared" si="3327"/>
        <v>0</v>
      </c>
      <c r="DK360" s="27"/>
      <c r="DL360" s="27">
        <f t="shared" si="3328"/>
        <v>0</v>
      </c>
      <c r="DM360" s="27"/>
      <c r="DN360" s="27">
        <f t="shared" si="3329"/>
        <v>0</v>
      </c>
      <c r="DO360" s="27"/>
      <c r="DP360" s="27">
        <f t="shared" si="3152"/>
        <v>0</v>
      </c>
      <c r="DQ360" s="27">
        <f t="shared" si="3330"/>
        <v>0</v>
      </c>
      <c r="DR360" s="27">
        <f t="shared" si="3330"/>
        <v>0</v>
      </c>
      <c r="DS360" s="38">
        <f t="shared" si="3331"/>
        <v>0</v>
      </c>
      <c r="DT360" s="67"/>
    </row>
    <row r="361" spans="1:124" ht="30" customHeight="1" x14ac:dyDescent="0.25">
      <c r="A361" s="77"/>
      <c r="B361" s="35">
        <v>311</v>
      </c>
      <c r="C361" s="23" t="s">
        <v>486</v>
      </c>
      <c r="D361" s="79">
        <f t="shared" si="3154"/>
        <v>19063</v>
      </c>
      <c r="E361" s="80">
        <v>18530</v>
      </c>
      <c r="F361" s="80">
        <v>18715</v>
      </c>
      <c r="G361" s="36">
        <v>0.7</v>
      </c>
      <c r="H361" s="25">
        <v>1</v>
      </c>
      <c r="I361" s="25">
        <v>1</v>
      </c>
      <c r="J361" s="26"/>
      <c r="K361" s="24">
        <v>1.4</v>
      </c>
      <c r="L361" s="24">
        <v>1.68</v>
      </c>
      <c r="M361" s="24">
        <v>2.23</v>
      </c>
      <c r="N361" s="24">
        <v>2.57</v>
      </c>
      <c r="O361" s="27">
        <v>0</v>
      </c>
      <c r="P361" s="27">
        <f t="shared" si="3278"/>
        <v>0</v>
      </c>
      <c r="Q361" s="27">
        <v>0</v>
      </c>
      <c r="R361" s="27">
        <f t="shared" si="3279"/>
        <v>0</v>
      </c>
      <c r="S361" s="27"/>
      <c r="T361" s="27">
        <f t="shared" si="3280"/>
        <v>0</v>
      </c>
      <c r="U361" s="27"/>
      <c r="V361" s="27">
        <f t="shared" si="3281"/>
        <v>0</v>
      </c>
      <c r="W361" s="27"/>
      <c r="X361" s="27">
        <f t="shared" si="3282"/>
        <v>0</v>
      </c>
      <c r="Y361" s="27">
        <v>0</v>
      </c>
      <c r="Z361" s="27">
        <f t="shared" si="3283"/>
        <v>0</v>
      </c>
      <c r="AA361" s="27"/>
      <c r="AB361" s="27">
        <f t="shared" si="3284"/>
        <v>0</v>
      </c>
      <c r="AC361" s="27"/>
      <c r="AD361" s="27">
        <f t="shared" si="3285"/>
        <v>0</v>
      </c>
      <c r="AE361" s="27">
        <v>0</v>
      </c>
      <c r="AF361" s="27">
        <f t="shared" si="3286"/>
        <v>0</v>
      </c>
      <c r="AG361" s="27">
        <v>0</v>
      </c>
      <c r="AH361" s="27">
        <f t="shared" si="3287"/>
        <v>0</v>
      </c>
      <c r="AI361" s="27"/>
      <c r="AJ361" s="27">
        <f t="shared" si="3288"/>
        <v>0</v>
      </c>
      <c r="AK361" s="27"/>
      <c r="AL361" s="27">
        <f t="shared" si="3289"/>
        <v>0</v>
      </c>
      <c r="AM361" s="30">
        <v>0</v>
      </c>
      <c r="AN361" s="27">
        <f t="shared" si="3290"/>
        <v>0</v>
      </c>
      <c r="AO361" s="31">
        <v>0</v>
      </c>
      <c r="AP361" s="27">
        <f t="shared" si="3291"/>
        <v>0</v>
      </c>
      <c r="AQ361" s="27"/>
      <c r="AR361" s="27">
        <f t="shared" si="3292"/>
        <v>0</v>
      </c>
      <c r="AS361" s="27"/>
      <c r="AT361" s="27">
        <f t="shared" si="3293"/>
        <v>0</v>
      </c>
      <c r="AU361" s="27"/>
      <c r="AV361" s="27">
        <f t="shared" si="3294"/>
        <v>0</v>
      </c>
      <c r="AW361" s="27">
        <v>1581</v>
      </c>
      <c r="AX361" s="27">
        <f t="shared" si="3295"/>
        <v>26336251.492250003</v>
      </c>
      <c r="AY361" s="27">
        <v>11</v>
      </c>
      <c r="AZ361" s="27">
        <f t="shared" si="3296"/>
        <v>183237.67641666665</v>
      </c>
      <c r="BA361" s="27"/>
      <c r="BB361" s="27">
        <f t="shared" si="3297"/>
        <v>0</v>
      </c>
      <c r="BC361" s="27"/>
      <c r="BD361" s="27">
        <f t="shared" si="3298"/>
        <v>0</v>
      </c>
      <c r="BE361" s="27"/>
      <c r="BF361" s="27">
        <f t="shared" si="3299"/>
        <v>0</v>
      </c>
      <c r="BG361" s="27"/>
      <c r="BH361" s="27">
        <f t="shared" si="3300"/>
        <v>0</v>
      </c>
      <c r="BI361" s="27"/>
      <c r="BJ361" s="27">
        <f t="shared" si="3301"/>
        <v>0</v>
      </c>
      <c r="BK361" s="27">
        <v>0</v>
      </c>
      <c r="BL361" s="27">
        <f t="shared" si="3302"/>
        <v>0</v>
      </c>
      <c r="BM361" s="27"/>
      <c r="BN361" s="27">
        <f t="shared" si="3303"/>
        <v>0</v>
      </c>
      <c r="BO361" s="37"/>
      <c r="BP361" s="27">
        <f t="shared" si="3304"/>
        <v>0</v>
      </c>
      <c r="BQ361" s="27"/>
      <c r="BR361" s="27">
        <f t="shared" si="3305"/>
        <v>0</v>
      </c>
      <c r="BS361" s="27"/>
      <c r="BT361" s="27">
        <f t="shared" si="3306"/>
        <v>0</v>
      </c>
      <c r="BU361" s="27"/>
      <c r="BV361" s="27">
        <f t="shared" si="3307"/>
        <v>0</v>
      </c>
      <c r="BW361" s="27"/>
      <c r="BX361" s="27">
        <f t="shared" si="3308"/>
        <v>0</v>
      </c>
      <c r="BY361" s="27">
        <v>11</v>
      </c>
      <c r="BZ361" s="27">
        <f t="shared" si="3309"/>
        <v>219885.21169999999</v>
      </c>
      <c r="CA361" s="27"/>
      <c r="CB361" s="27">
        <f t="shared" si="3310"/>
        <v>0</v>
      </c>
      <c r="CC361" s="27">
        <v>49</v>
      </c>
      <c r="CD361" s="27">
        <f t="shared" si="3311"/>
        <v>985743.99559999979</v>
      </c>
      <c r="CE361" s="27"/>
      <c r="CF361" s="27">
        <f t="shared" si="3312"/>
        <v>0</v>
      </c>
      <c r="CG361" s="27"/>
      <c r="CH361" s="27">
        <f t="shared" si="3313"/>
        <v>0</v>
      </c>
      <c r="CI361" s="27"/>
      <c r="CJ361" s="27">
        <f t="shared" si="3314"/>
        <v>0</v>
      </c>
      <c r="CK361" s="27"/>
      <c r="CL361" s="27">
        <f t="shared" si="3315"/>
        <v>0</v>
      </c>
      <c r="CM361" s="27"/>
      <c r="CN361" s="27">
        <f t="shared" si="3316"/>
        <v>0</v>
      </c>
      <c r="CO361" s="27"/>
      <c r="CP361" s="27">
        <f t="shared" si="3317"/>
        <v>0</v>
      </c>
      <c r="CQ361" s="32"/>
      <c r="CR361" s="27">
        <f t="shared" si="3318"/>
        <v>0</v>
      </c>
      <c r="CS361" s="27"/>
      <c r="CT361" s="27">
        <f t="shared" si="3319"/>
        <v>0</v>
      </c>
      <c r="CU361" s="27"/>
      <c r="CV361" s="27">
        <f t="shared" si="3320"/>
        <v>0</v>
      </c>
      <c r="CW361" s="27"/>
      <c r="CX361" s="27">
        <f t="shared" si="3321"/>
        <v>0</v>
      </c>
      <c r="CY361" s="27"/>
      <c r="CZ361" s="27">
        <f t="shared" si="3322"/>
        <v>0</v>
      </c>
      <c r="DA361" s="27"/>
      <c r="DB361" s="27">
        <f t="shared" si="3323"/>
        <v>0</v>
      </c>
      <c r="DC361" s="27"/>
      <c r="DD361" s="27">
        <f t="shared" si="3324"/>
        <v>0</v>
      </c>
      <c r="DE361" s="27"/>
      <c r="DF361" s="27">
        <f t="shared" si="3325"/>
        <v>0</v>
      </c>
      <c r="DG361" s="27"/>
      <c r="DH361" s="27">
        <f t="shared" si="3326"/>
        <v>0</v>
      </c>
      <c r="DI361" s="27"/>
      <c r="DJ361" s="27">
        <f t="shared" si="3327"/>
        <v>0</v>
      </c>
      <c r="DK361" s="27"/>
      <c r="DL361" s="27">
        <f t="shared" si="3328"/>
        <v>0</v>
      </c>
      <c r="DM361" s="27"/>
      <c r="DN361" s="27">
        <f t="shared" si="3329"/>
        <v>0</v>
      </c>
      <c r="DO361" s="27"/>
      <c r="DP361" s="27">
        <f t="shared" si="3152"/>
        <v>0</v>
      </c>
      <c r="DQ361" s="27">
        <f t="shared" si="3330"/>
        <v>1652</v>
      </c>
      <c r="DR361" s="27">
        <f t="shared" si="3330"/>
        <v>27725118.375966668</v>
      </c>
      <c r="DS361" s="38">
        <f t="shared" si="3331"/>
        <v>1652</v>
      </c>
      <c r="DT361" s="67">
        <f t="shared" si="3153"/>
        <v>1</v>
      </c>
    </row>
    <row r="362" spans="1:124" ht="45" customHeight="1" x14ac:dyDescent="0.25">
      <c r="A362" s="77"/>
      <c r="B362" s="35">
        <v>312</v>
      </c>
      <c r="C362" s="23" t="s">
        <v>487</v>
      </c>
      <c r="D362" s="79">
        <f t="shared" si="3154"/>
        <v>19063</v>
      </c>
      <c r="E362" s="80">
        <v>18530</v>
      </c>
      <c r="F362" s="80">
        <v>18715</v>
      </c>
      <c r="G362" s="36">
        <v>1.8</v>
      </c>
      <c r="H362" s="25">
        <v>1</v>
      </c>
      <c r="I362" s="25">
        <v>1</v>
      </c>
      <c r="J362" s="26"/>
      <c r="K362" s="24">
        <v>1.4</v>
      </c>
      <c r="L362" s="24">
        <v>1.68</v>
      </c>
      <c r="M362" s="24">
        <v>2.23</v>
      </c>
      <c r="N362" s="24">
        <v>2.57</v>
      </c>
      <c r="O362" s="27">
        <v>0</v>
      </c>
      <c r="P362" s="27">
        <f t="shared" si="3278"/>
        <v>0</v>
      </c>
      <c r="Q362" s="27">
        <v>0</v>
      </c>
      <c r="R362" s="27">
        <f t="shared" si="3279"/>
        <v>0</v>
      </c>
      <c r="S362" s="27"/>
      <c r="T362" s="27">
        <f t="shared" si="3280"/>
        <v>0</v>
      </c>
      <c r="U362" s="27"/>
      <c r="V362" s="27">
        <f t="shared" si="3281"/>
        <v>0</v>
      </c>
      <c r="W362" s="27"/>
      <c r="X362" s="27">
        <f t="shared" si="3282"/>
        <v>0</v>
      </c>
      <c r="Y362" s="27">
        <v>0</v>
      </c>
      <c r="Z362" s="27">
        <f t="shared" si="3283"/>
        <v>0</v>
      </c>
      <c r="AA362" s="27"/>
      <c r="AB362" s="27">
        <f t="shared" si="3284"/>
        <v>0</v>
      </c>
      <c r="AC362" s="27"/>
      <c r="AD362" s="27">
        <f t="shared" si="3285"/>
        <v>0</v>
      </c>
      <c r="AE362" s="27">
        <v>0</v>
      </c>
      <c r="AF362" s="27">
        <f t="shared" si="3286"/>
        <v>0</v>
      </c>
      <c r="AG362" s="27">
        <v>0</v>
      </c>
      <c r="AH362" s="27">
        <f t="shared" si="3287"/>
        <v>0</v>
      </c>
      <c r="AI362" s="27"/>
      <c r="AJ362" s="27">
        <f t="shared" si="3288"/>
        <v>0</v>
      </c>
      <c r="AK362" s="27"/>
      <c r="AL362" s="27">
        <f t="shared" si="3289"/>
        <v>0</v>
      </c>
      <c r="AM362" s="30">
        <v>0</v>
      </c>
      <c r="AN362" s="27">
        <f t="shared" si="3290"/>
        <v>0</v>
      </c>
      <c r="AO362" s="31">
        <v>0</v>
      </c>
      <c r="AP362" s="27">
        <f t="shared" si="3291"/>
        <v>0</v>
      </c>
      <c r="AQ362" s="27"/>
      <c r="AR362" s="27">
        <f t="shared" si="3292"/>
        <v>0</v>
      </c>
      <c r="AS362" s="27"/>
      <c r="AT362" s="27">
        <f t="shared" si="3293"/>
        <v>0</v>
      </c>
      <c r="AU362" s="27"/>
      <c r="AV362" s="27">
        <f t="shared" si="3294"/>
        <v>0</v>
      </c>
      <c r="AW362" s="27"/>
      <c r="AX362" s="27">
        <f t="shared" si="3295"/>
        <v>0</v>
      </c>
      <c r="AY362" s="27"/>
      <c r="AZ362" s="27">
        <f t="shared" si="3296"/>
        <v>0</v>
      </c>
      <c r="BA362" s="27"/>
      <c r="BB362" s="27">
        <f t="shared" si="3297"/>
        <v>0</v>
      </c>
      <c r="BC362" s="27"/>
      <c r="BD362" s="27">
        <f t="shared" si="3298"/>
        <v>0</v>
      </c>
      <c r="BE362" s="27"/>
      <c r="BF362" s="27">
        <f t="shared" si="3299"/>
        <v>0</v>
      </c>
      <c r="BG362" s="27"/>
      <c r="BH362" s="27">
        <f t="shared" si="3300"/>
        <v>0</v>
      </c>
      <c r="BI362" s="27"/>
      <c r="BJ362" s="27">
        <f t="shared" si="3301"/>
        <v>0</v>
      </c>
      <c r="BK362" s="27">
        <v>0</v>
      </c>
      <c r="BL362" s="27">
        <f t="shared" si="3302"/>
        <v>0</v>
      </c>
      <c r="BM362" s="27"/>
      <c r="BN362" s="27">
        <f t="shared" si="3303"/>
        <v>0</v>
      </c>
      <c r="BO362" s="37"/>
      <c r="BP362" s="27">
        <f t="shared" si="3304"/>
        <v>0</v>
      </c>
      <c r="BQ362" s="27"/>
      <c r="BR362" s="27">
        <f t="shared" si="3305"/>
        <v>0</v>
      </c>
      <c r="BS362" s="27"/>
      <c r="BT362" s="27">
        <f t="shared" si="3306"/>
        <v>0</v>
      </c>
      <c r="BU362" s="27"/>
      <c r="BV362" s="27">
        <f t="shared" si="3307"/>
        <v>0</v>
      </c>
      <c r="BW362" s="27"/>
      <c r="BX362" s="27">
        <f t="shared" si="3308"/>
        <v>0</v>
      </c>
      <c r="BY362" s="27"/>
      <c r="BZ362" s="27">
        <f t="shared" si="3309"/>
        <v>0</v>
      </c>
      <c r="CA362" s="27"/>
      <c r="CB362" s="27">
        <f t="shared" si="3310"/>
        <v>0</v>
      </c>
      <c r="CC362" s="27"/>
      <c r="CD362" s="27">
        <f t="shared" si="3311"/>
        <v>0</v>
      </c>
      <c r="CE362" s="27"/>
      <c r="CF362" s="27">
        <f t="shared" si="3312"/>
        <v>0</v>
      </c>
      <c r="CG362" s="27"/>
      <c r="CH362" s="27">
        <f t="shared" si="3313"/>
        <v>0</v>
      </c>
      <c r="CI362" s="27"/>
      <c r="CJ362" s="27">
        <f t="shared" si="3314"/>
        <v>0</v>
      </c>
      <c r="CK362" s="27"/>
      <c r="CL362" s="27">
        <f t="shared" si="3315"/>
        <v>0</v>
      </c>
      <c r="CM362" s="27"/>
      <c r="CN362" s="27">
        <f t="shared" si="3316"/>
        <v>0</v>
      </c>
      <c r="CO362" s="27"/>
      <c r="CP362" s="27">
        <f t="shared" si="3317"/>
        <v>0</v>
      </c>
      <c r="CQ362" s="32"/>
      <c r="CR362" s="27">
        <f t="shared" si="3318"/>
        <v>0</v>
      </c>
      <c r="CS362" s="27"/>
      <c r="CT362" s="27">
        <f t="shared" si="3319"/>
        <v>0</v>
      </c>
      <c r="CU362" s="27"/>
      <c r="CV362" s="27">
        <f t="shared" si="3320"/>
        <v>0</v>
      </c>
      <c r="CW362" s="27"/>
      <c r="CX362" s="27">
        <f t="shared" si="3321"/>
        <v>0</v>
      </c>
      <c r="CY362" s="27"/>
      <c r="CZ362" s="27">
        <f t="shared" si="3322"/>
        <v>0</v>
      </c>
      <c r="DA362" s="27"/>
      <c r="DB362" s="27">
        <f t="shared" si="3323"/>
        <v>0</v>
      </c>
      <c r="DC362" s="27"/>
      <c r="DD362" s="27">
        <f t="shared" si="3324"/>
        <v>0</v>
      </c>
      <c r="DE362" s="27"/>
      <c r="DF362" s="27">
        <f t="shared" si="3325"/>
        <v>0</v>
      </c>
      <c r="DG362" s="27"/>
      <c r="DH362" s="27">
        <f t="shared" si="3326"/>
        <v>0</v>
      </c>
      <c r="DI362" s="27"/>
      <c r="DJ362" s="27">
        <f t="shared" si="3327"/>
        <v>0</v>
      </c>
      <c r="DK362" s="27"/>
      <c r="DL362" s="27">
        <f t="shared" si="3328"/>
        <v>0</v>
      </c>
      <c r="DM362" s="27"/>
      <c r="DN362" s="27">
        <f t="shared" si="3329"/>
        <v>0</v>
      </c>
      <c r="DO362" s="27"/>
      <c r="DP362" s="27">
        <f t="shared" si="3152"/>
        <v>0</v>
      </c>
      <c r="DQ362" s="27">
        <f t="shared" si="3330"/>
        <v>0</v>
      </c>
      <c r="DR362" s="27">
        <f t="shared" si="3330"/>
        <v>0</v>
      </c>
      <c r="DS362" s="38">
        <f t="shared" si="3331"/>
        <v>0</v>
      </c>
      <c r="DT362" s="67"/>
    </row>
    <row r="363" spans="1:124" ht="60" customHeight="1" x14ac:dyDescent="0.25">
      <c r="A363" s="77"/>
      <c r="B363" s="35">
        <v>313</v>
      </c>
      <c r="C363" s="23" t="s">
        <v>488</v>
      </c>
      <c r="D363" s="79">
        <f t="shared" si="3154"/>
        <v>19063</v>
      </c>
      <c r="E363" s="80">
        <v>18530</v>
      </c>
      <c r="F363" s="80">
        <v>18715</v>
      </c>
      <c r="G363" s="36">
        <v>4.8099999999999996</v>
      </c>
      <c r="H363" s="25">
        <v>1</v>
      </c>
      <c r="I363" s="25">
        <v>1</v>
      </c>
      <c r="J363" s="26"/>
      <c r="K363" s="24">
        <v>1.4</v>
      </c>
      <c r="L363" s="24">
        <v>1.68</v>
      </c>
      <c r="M363" s="24">
        <v>2.23</v>
      </c>
      <c r="N363" s="24">
        <v>2.57</v>
      </c>
      <c r="O363" s="27">
        <v>0</v>
      </c>
      <c r="P363" s="27">
        <f t="shared" si="3278"/>
        <v>0</v>
      </c>
      <c r="Q363" s="27">
        <v>0</v>
      </c>
      <c r="R363" s="27">
        <f t="shared" si="3279"/>
        <v>0</v>
      </c>
      <c r="S363" s="27"/>
      <c r="T363" s="27">
        <f t="shared" si="3280"/>
        <v>0</v>
      </c>
      <c r="U363" s="27"/>
      <c r="V363" s="27">
        <f t="shared" si="3281"/>
        <v>0</v>
      </c>
      <c r="W363" s="27"/>
      <c r="X363" s="27">
        <f t="shared" si="3282"/>
        <v>0</v>
      </c>
      <c r="Y363" s="27">
        <v>0</v>
      </c>
      <c r="Z363" s="27">
        <f t="shared" si="3283"/>
        <v>0</v>
      </c>
      <c r="AA363" s="27"/>
      <c r="AB363" s="27">
        <f t="shared" si="3284"/>
        <v>0</v>
      </c>
      <c r="AC363" s="27"/>
      <c r="AD363" s="27">
        <f t="shared" si="3285"/>
        <v>0</v>
      </c>
      <c r="AE363" s="27">
        <v>0</v>
      </c>
      <c r="AF363" s="27">
        <f t="shared" si="3286"/>
        <v>0</v>
      </c>
      <c r="AG363" s="27">
        <v>0</v>
      </c>
      <c r="AH363" s="27">
        <f t="shared" si="3287"/>
        <v>0</v>
      </c>
      <c r="AI363" s="27"/>
      <c r="AJ363" s="27">
        <f t="shared" si="3288"/>
        <v>0</v>
      </c>
      <c r="AK363" s="27"/>
      <c r="AL363" s="27">
        <f t="shared" si="3289"/>
        <v>0</v>
      </c>
      <c r="AM363" s="30">
        <v>0</v>
      </c>
      <c r="AN363" s="27">
        <f t="shared" si="3290"/>
        <v>0</v>
      </c>
      <c r="AO363" s="31">
        <v>0</v>
      </c>
      <c r="AP363" s="27">
        <f t="shared" si="3291"/>
        <v>0</v>
      </c>
      <c r="AQ363" s="27"/>
      <c r="AR363" s="27">
        <f t="shared" si="3292"/>
        <v>0</v>
      </c>
      <c r="AS363" s="27"/>
      <c r="AT363" s="27">
        <f t="shared" si="3293"/>
        <v>0</v>
      </c>
      <c r="AU363" s="27"/>
      <c r="AV363" s="27">
        <f t="shared" si="3294"/>
        <v>0</v>
      </c>
      <c r="AW363" s="27"/>
      <c r="AX363" s="27">
        <f t="shared" si="3295"/>
        <v>0</v>
      </c>
      <c r="AY363" s="27"/>
      <c r="AZ363" s="27">
        <f t="shared" si="3296"/>
        <v>0</v>
      </c>
      <c r="BA363" s="27"/>
      <c r="BB363" s="27">
        <f t="shared" si="3297"/>
        <v>0</v>
      </c>
      <c r="BC363" s="27"/>
      <c r="BD363" s="27">
        <f t="shared" si="3298"/>
        <v>0</v>
      </c>
      <c r="BE363" s="27"/>
      <c r="BF363" s="27">
        <f t="shared" si="3299"/>
        <v>0</v>
      </c>
      <c r="BG363" s="27"/>
      <c r="BH363" s="27">
        <f t="shared" si="3300"/>
        <v>0</v>
      </c>
      <c r="BI363" s="27"/>
      <c r="BJ363" s="27">
        <f t="shared" si="3301"/>
        <v>0</v>
      </c>
      <c r="BK363" s="27">
        <v>0</v>
      </c>
      <c r="BL363" s="27">
        <f t="shared" si="3302"/>
        <v>0</v>
      </c>
      <c r="BM363" s="27"/>
      <c r="BN363" s="27">
        <f t="shared" si="3303"/>
        <v>0</v>
      </c>
      <c r="BO363" s="37"/>
      <c r="BP363" s="27">
        <f t="shared" si="3304"/>
        <v>0</v>
      </c>
      <c r="BQ363" s="27"/>
      <c r="BR363" s="27">
        <f t="shared" si="3305"/>
        <v>0</v>
      </c>
      <c r="BS363" s="27"/>
      <c r="BT363" s="27">
        <f t="shared" si="3306"/>
        <v>0</v>
      </c>
      <c r="BU363" s="27"/>
      <c r="BV363" s="27">
        <f t="shared" si="3307"/>
        <v>0</v>
      </c>
      <c r="BW363" s="27"/>
      <c r="BX363" s="27">
        <f t="shared" si="3308"/>
        <v>0</v>
      </c>
      <c r="BY363" s="27"/>
      <c r="BZ363" s="27">
        <f t="shared" si="3309"/>
        <v>0</v>
      </c>
      <c r="CA363" s="27"/>
      <c r="CB363" s="27">
        <f t="shared" si="3310"/>
        <v>0</v>
      </c>
      <c r="CC363" s="27"/>
      <c r="CD363" s="27">
        <f t="shared" si="3311"/>
        <v>0</v>
      </c>
      <c r="CE363" s="27"/>
      <c r="CF363" s="27">
        <f t="shared" si="3312"/>
        <v>0</v>
      </c>
      <c r="CG363" s="27"/>
      <c r="CH363" s="27">
        <f t="shared" si="3313"/>
        <v>0</v>
      </c>
      <c r="CI363" s="27"/>
      <c r="CJ363" s="27">
        <f t="shared" si="3314"/>
        <v>0</v>
      </c>
      <c r="CK363" s="27"/>
      <c r="CL363" s="27">
        <f t="shared" si="3315"/>
        <v>0</v>
      </c>
      <c r="CM363" s="27"/>
      <c r="CN363" s="27">
        <f t="shared" si="3316"/>
        <v>0</v>
      </c>
      <c r="CO363" s="27"/>
      <c r="CP363" s="27">
        <f t="shared" si="3317"/>
        <v>0</v>
      </c>
      <c r="CQ363" s="32"/>
      <c r="CR363" s="27">
        <f t="shared" si="3318"/>
        <v>0</v>
      </c>
      <c r="CS363" s="27"/>
      <c r="CT363" s="27">
        <f t="shared" si="3319"/>
        <v>0</v>
      </c>
      <c r="CU363" s="27"/>
      <c r="CV363" s="27">
        <f t="shared" si="3320"/>
        <v>0</v>
      </c>
      <c r="CW363" s="27"/>
      <c r="CX363" s="27">
        <f t="shared" si="3321"/>
        <v>0</v>
      </c>
      <c r="CY363" s="27"/>
      <c r="CZ363" s="27">
        <f t="shared" si="3322"/>
        <v>0</v>
      </c>
      <c r="DA363" s="27"/>
      <c r="DB363" s="27">
        <f t="shared" si="3323"/>
        <v>0</v>
      </c>
      <c r="DC363" s="27"/>
      <c r="DD363" s="27">
        <f t="shared" si="3324"/>
        <v>0</v>
      </c>
      <c r="DE363" s="27"/>
      <c r="DF363" s="27">
        <f t="shared" si="3325"/>
        <v>0</v>
      </c>
      <c r="DG363" s="27"/>
      <c r="DH363" s="27">
        <f t="shared" si="3326"/>
        <v>0</v>
      </c>
      <c r="DI363" s="27"/>
      <c r="DJ363" s="27">
        <f t="shared" si="3327"/>
        <v>0</v>
      </c>
      <c r="DK363" s="27"/>
      <c r="DL363" s="27">
        <f t="shared" si="3328"/>
        <v>0</v>
      </c>
      <c r="DM363" s="27"/>
      <c r="DN363" s="27">
        <f t="shared" si="3329"/>
        <v>0</v>
      </c>
      <c r="DO363" s="27"/>
      <c r="DP363" s="27">
        <f t="shared" si="3152"/>
        <v>0</v>
      </c>
      <c r="DQ363" s="27">
        <f t="shared" si="3330"/>
        <v>0</v>
      </c>
      <c r="DR363" s="27">
        <f t="shared" si="3330"/>
        <v>0</v>
      </c>
      <c r="DS363" s="38">
        <f t="shared" si="3331"/>
        <v>0</v>
      </c>
      <c r="DT363" s="67"/>
    </row>
    <row r="364" spans="1:124" ht="30" customHeight="1" x14ac:dyDescent="0.25">
      <c r="A364" s="77"/>
      <c r="B364" s="35">
        <v>314</v>
      </c>
      <c r="C364" s="23" t="s">
        <v>489</v>
      </c>
      <c r="D364" s="79">
        <f t="shared" si="3154"/>
        <v>19063</v>
      </c>
      <c r="E364" s="80">
        <v>18530</v>
      </c>
      <c r="F364" s="80">
        <v>18715</v>
      </c>
      <c r="G364" s="36">
        <v>2.75</v>
      </c>
      <c r="H364" s="25">
        <v>1</v>
      </c>
      <c r="I364" s="25">
        <v>1</v>
      </c>
      <c r="J364" s="26"/>
      <c r="K364" s="24">
        <v>1.4</v>
      </c>
      <c r="L364" s="24">
        <v>1.68</v>
      </c>
      <c r="M364" s="24">
        <v>2.23</v>
      </c>
      <c r="N364" s="24">
        <v>2.57</v>
      </c>
      <c r="O364" s="27">
        <v>0</v>
      </c>
      <c r="P364" s="27">
        <f t="shared" si="3278"/>
        <v>0</v>
      </c>
      <c r="Q364" s="27">
        <v>0</v>
      </c>
      <c r="R364" s="27">
        <f t="shared" si="3279"/>
        <v>0</v>
      </c>
      <c r="S364" s="27"/>
      <c r="T364" s="27">
        <f t="shared" si="3280"/>
        <v>0</v>
      </c>
      <c r="U364" s="27"/>
      <c r="V364" s="27">
        <f t="shared" si="3281"/>
        <v>0</v>
      </c>
      <c r="W364" s="27"/>
      <c r="X364" s="27">
        <f t="shared" si="3282"/>
        <v>0</v>
      </c>
      <c r="Y364" s="27">
        <v>0</v>
      </c>
      <c r="Z364" s="27">
        <f t="shared" si="3283"/>
        <v>0</v>
      </c>
      <c r="AA364" s="27"/>
      <c r="AB364" s="27">
        <f t="shared" si="3284"/>
        <v>0</v>
      </c>
      <c r="AC364" s="27"/>
      <c r="AD364" s="27">
        <f t="shared" si="3285"/>
        <v>0</v>
      </c>
      <c r="AE364" s="27">
        <v>0</v>
      </c>
      <c r="AF364" s="27">
        <f t="shared" si="3286"/>
        <v>0</v>
      </c>
      <c r="AG364" s="27">
        <v>0</v>
      </c>
      <c r="AH364" s="27">
        <f t="shared" si="3287"/>
        <v>0</v>
      </c>
      <c r="AI364" s="27"/>
      <c r="AJ364" s="27">
        <f t="shared" si="3288"/>
        <v>0</v>
      </c>
      <c r="AK364" s="27"/>
      <c r="AL364" s="27">
        <f t="shared" si="3289"/>
        <v>0</v>
      </c>
      <c r="AM364" s="30">
        <v>0</v>
      </c>
      <c r="AN364" s="27">
        <f t="shared" si="3290"/>
        <v>0</v>
      </c>
      <c r="AO364" s="31">
        <v>0</v>
      </c>
      <c r="AP364" s="27">
        <f t="shared" si="3291"/>
        <v>0</v>
      </c>
      <c r="AQ364" s="27"/>
      <c r="AR364" s="27">
        <f t="shared" si="3292"/>
        <v>0</v>
      </c>
      <c r="AS364" s="27"/>
      <c r="AT364" s="27">
        <f t="shared" si="3293"/>
        <v>0</v>
      </c>
      <c r="AU364" s="27"/>
      <c r="AV364" s="27">
        <f t="shared" si="3294"/>
        <v>0</v>
      </c>
      <c r="AW364" s="27">
        <v>540</v>
      </c>
      <c r="AX364" s="27">
        <f t="shared" si="3295"/>
        <v>35338694.737499997</v>
      </c>
      <c r="AY364" s="27"/>
      <c r="AZ364" s="27">
        <f t="shared" si="3296"/>
        <v>0</v>
      </c>
      <c r="BA364" s="27"/>
      <c r="BB364" s="27">
        <f t="shared" si="3297"/>
        <v>0</v>
      </c>
      <c r="BC364" s="27"/>
      <c r="BD364" s="27">
        <f t="shared" si="3298"/>
        <v>0</v>
      </c>
      <c r="BE364" s="27"/>
      <c r="BF364" s="27">
        <f t="shared" si="3299"/>
        <v>0</v>
      </c>
      <c r="BG364" s="27"/>
      <c r="BH364" s="27">
        <f t="shared" si="3300"/>
        <v>0</v>
      </c>
      <c r="BI364" s="27"/>
      <c r="BJ364" s="27">
        <f t="shared" si="3301"/>
        <v>0</v>
      </c>
      <c r="BK364" s="27">
        <v>0</v>
      </c>
      <c r="BL364" s="27">
        <f t="shared" si="3302"/>
        <v>0</v>
      </c>
      <c r="BM364" s="27"/>
      <c r="BN364" s="27">
        <f t="shared" si="3303"/>
        <v>0</v>
      </c>
      <c r="BO364" s="37"/>
      <c r="BP364" s="27">
        <f t="shared" si="3304"/>
        <v>0</v>
      </c>
      <c r="BQ364" s="27"/>
      <c r="BR364" s="27">
        <f t="shared" si="3305"/>
        <v>0</v>
      </c>
      <c r="BS364" s="27"/>
      <c r="BT364" s="27">
        <f t="shared" si="3306"/>
        <v>0</v>
      </c>
      <c r="BU364" s="27"/>
      <c r="BV364" s="27">
        <f t="shared" si="3307"/>
        <v>0</v>
      </c>
      <c r="BW364" s="27"/>
      <c r="BX364" s="27">
        <f t="shared" si="3308"/>
        <v>0</v>
      </c>
      <c r="BY364" s="27"/>
      <c r="BZ364" s="27">
        <f t="shared" si="3309"/>
        <v>0</v>
      </c>
      <c r="CA364" s="27"/>
      <c r="CB364" s="27">
        <f t="shared" si="3310"/>
        <v>0</v>
      </c>
      <c r="CC364" s="27"/>
      <c r="CD364" s="27">
        <f t="shared" si="3311"/>
        <v>0</v>
      </c>
      <c r="CE364" s="27"/>
      <c r="CF364" s="27">
        <f t="shared" si="3312"/>
        <v>0</v>
      </c>
      <c r="CG364" s="27"/>
      <c r="CH364" s="27">
        <f t="shared" si="3313"/>
        <v>0</v>
      </c>
      <c r="CI364" s="27"/>
      <c r="CJ364" s="27">
        <f t="shared" si="3314"/>
        <v>0</v>
      </c>
      <c r="CK364" s="27"/>
      <c r="CL364" s="27">
        <f t="shared" si="3315"/>
        <v>0</v>
      </c>
      <c r="CM364" s="27"/>
      <c r="CN364" s="27">
        <f t="shared" si="3316"/>
        <v>0</v>
      </c>
      <c r="CO364" s="27"/>
      <c r="CP364" s="27">
        <f t="shared" si="3317"/>
        <v>0</v>
      </c>
      <c r="CQ364" s="32"/>
      <c r="CR364" s="27">
        <f t="shared" si="3318"/>
        <v>0</v>
      </c>
      <c r="CS364" s="27"/>
      <c r="CT364" s="27">
        <f t="shared" si="3319"/>
        <v>0</v>
      </c>
      <c r="CU364" s="27"/>
      <c r="CV364" s="27">
        <f t="shared" si="3320"/>
        <v>0</v>
      </c>
      <c r="CW364" s="27"/>
      <c r="CX364" s="27">
        <f t="shared" si="3321"/>
        <v>0</v>
      </c>
      <c r="CY364" s="27"/>
      <c r="CZ364" s="27">
        <f t="shared" si="3322"/>
        <v>0</v>
      </c>
      <c r="DA364" s="27"/>
      <c r="DB364" s="27">
        <f t="shared" si="3323"/>
        <v>0</v>
      </c>
      <c r="DC364" s="27"/>
      <c r="DD364" s="27">
        <f t="shared" si="3324"/>
        <v>0</v>
      </c>
      <c r="DE364" s="27"/>
      <c r="DF364" s="27">
        <f t="shared" si="3325"/>
        <v>0</v>
      </c>
      <c r="DG364" s="27"/>
      <c r="DH364" s="27">
        <f t="shared" si="3326"/>
        <v>0</v>
      </c>
      <c r="DI364" s="27"/>
      <c r="DJ364" s="27">
        <f t="shared" si="3327"/>
        <v>0</v>
      </c>
      <c r="DK364" s="27"/>
      <c r="DL364" s="27">
        <f t="shared" si="3328"/>
        <v>0</v>
      </c>
      <c r="DM364" s="27"/>
      <c r="DN364" s="27">
        <f t="shared" si="3329"/>
        <v>0</v>
      </c>
      <c r="DO364" s="27"/>
      <c r="DP364" s="27">
        <f t="shared" si="3152"/>
        <v>0</v>
      </c>
      <c r="DQ364" s="27">
        <f t="shared" si="3330"/>
        <v>540</v>
      </c>
      <c r="DR364" s="27">
        <f t="shared" si="3330"/>
        <v>35338694.737499997</v>
      </c>
      <c r="DS364" s="38">
        <f t="shared" si="3331"/>
        <v>540</v>
      </c>
      <c r="DT364" s="67">
        <f t="shared" si="3153"/>
        <v>1</v>
      </c>
    </row>
    <row r="365" spans="1:124" ht="45" customHeight="1" x14ac:dyDescent="0.25">
      <c r="A365" s="77"/>
      <c r="B365" s="35">
        <v>315</v>
      </c>
      <c r="C365" s="23" t="s">
        <v>490</v>
      </c>
      <c r="D365" s="79">
        <f t="shared" si="3154"/>
        <v>19063</v>
      </c>
      <c r="E365" s="80">
        <v>18530</v>
      </c>
      <c r="F365" s="80">
        <v>18715</v>
      </c>
      <c r="G365" s="36">
        <v>2.35</v>
      </c>
      <c r="H365" s="25">
        <v>1</v>
      </c>
      <c r="I365" s="25">
        <v>1</v>
      </c>
      <c r="J365" s="26"/>
      <c r="K365" s="24">
        <v>1.4</v>
      </c>
      <c r="L365" s="24">
        <v>1.68</v>
      </c>
      <c r="M365" s="24">
        <v>2.23</v>
      </c>
      <c r="N365" s="24">
        <v>2.57</v>
      </c>
      <c r="O365" s="27">
        <v>0</v>
      </c>
      <c r="P365" s="27">
        <f t="shared" si="3278"/>
        <v>0</v>
      </c>
      <c r="Q365" s="27">
        <v>0</v>
      </c>
      <c r="R365" s="27">
        <f t="shared" si="3279"/>
        <v>0</v>
      </c>
      <c r="S365" s="27"/>
      <c r="T365" s="27">
        <f t="shared" si="3280"/>
        <v>0</v>
      </c>
      <c r="U365" s="27"/>
      <c r="V365" s="27">
        <f t="shared" si="3281"/>
        <v>0</v>
      </c>
      <c r="W365" s="27"/>
      <c r="X365" s="27">
        <f t="shared" si="3282"/>
        <v>0</v>
      </c>
      <c r="Y365" s="27">
        <v>0</v>
      </c>
      <c r="Z365" s="27">
        <f t="shared" si="3283"/>
        <v>0</v>
      </c>
      <c r="AA365" s="27"/>
      <c r="AB365" s="27">
        <f t="shared" si="3284"/>
        <v>0</v>
      </c>
      <c r="AC365" s="27"/>
      <c r="AD365" s="27">
        <f t="shared" si="3285"/>
        <v>0</v>
      </c>
      <c r="AE365" s="27">
        <v>0</v>
      </c>
      <c r="AF365" s="27">
        <f t="shared" si="3286"/>
        <v>0</v>
      </c>
      <c r="AG365" s="27">
        <v>0</v>
      </c>
      <c r="AH365" s="27">
        <f t="shared" si="3287"/>
        <v>0</v>
      </c>
      <c r="AI365" s="27"/>
      <c r="AJ365" s="27">
        <f t="shared" si="3288"/>
        <v>0</v>
      </c>
      <c r="AK365" s="27"/>
      <c r="AL365" s="27">
        <f t="shared" si="3289"/>
        <v>0</v>
      </c>
      <c r="AM365" s="30">
        <v>0</v>
      </c>
      <c r="AN365" s="27">
        <f t="shared" si="3290"/>
        <v>0</v>
      </c>
      <c r="AO365" s="31">
        <v>0</v>
      </c>
      <c r="AP365" s="27">
        <f t="shared" si="3291"/>
        <v>0</v>
      </c>
      <c r="AQ365" s="27"/>
      <c r="AR365" s="27">
        <f t="shared" si="3292"/>
        <v>0</v>
      </c>
      <c r="AS365" s="27"/>
      <c r="AT365" s="27">
        <f t="shared" si="3293"/>
        <v>0</v>
      </c>
      <c r="AU365" s="27"/>
      <c r="AV365" s="27">
        <f t="shared" si="3294"/>
        <v>0</v>
      </c>
      <c r="AW365" s="27"/>
      <c r="AX365" s="27">
        <f t="shared" si="3295"/>
        <v>0</v>
      </c>
      <c r="AY365" s="27"/>
      <c r="AZ365" s="27">
        <f t="shared" si="3296"/>
        <v>0</v>
      </c>
      <c r="BA365" s="27"/>
      <c r="BB365" s="27">
        <f t="shared" si="3297"/>
        <v>0</v>
      </c>
      <c r="BC365" s="27"/>
      <c r="BD365" s="27">
        <f t="shared" si="3298"/>
        <v>0</v>
      </c>
      <c r="BE365" s="27"/>
      <c r="BF365" s="27">
        <f t="shared" si="3299"/>
        <v>0</v>
      </c>
      <c r="BG365" s="27"/>
      <c r="BH365" s="27">
        <f t="shared" si="3300"/>
        <v>0</v>
      </c>
      <c r="BI365" s="27"/>
      <c r="BJ365" s="27">
        <f t="shared" si="3301"/>
        <v>0</v>
      </c>
      <c r="BK365" s="27">
        <v>0</v>
      </c>
      <c r="BL365" s="27">
        <f t="shared" si="3302"/>
        <v>0</v>
      </c>
      <c r="BM365" s="27"/>
      <c r="BN365" s="27">
        <f t="shared" si="3303"/>
        <v>0</v>
      </c>
      <c r="BO365" s="37"/>
      <c r="BP365" s="27">
        <f t="shared" si="3304"/>
        <v>0</v>
      </c>
      <c r="BQ365" s="27"/>
      <c r="BR365" s="27">
        <f t="shared" si="3305"/>
        <v>0</v>
      </c>
      <c r="BS365" s="27"/>
      <c r="BT365" s="27">
        <f t="shared" si="3306"/>
        <v>0</v>
      </c>
      <c r="BU365" s="27"/>
      <c r="BV365" s="27">
        <f t="shared" si="3307"/>
        <v>0</v>
      </c>
      <c r="BW365" s="27"/>
      <c r="BX365" s="27">
        <f t="shared" si="3308"/>
        <v>0</v>
      </c>
      <c r="BY365" s="27"/>
      <c r="BZ365" s="27">
        <f t="shared" si="3309"/>
        <v>0</v>
      </c>
      <c r="CA365" s="27"/>
      <c r="CB365" s="27">
        <f t="shared" si="3310"/>
        <v>0</v>
      </c>
      <c r="CC365" s="27"/>
      <c r="CD365" s="27">
        <f t="shared" si="3311"/>
        <v>0</v>
      </c>
      <c r="CE365" s="27"/>
      <c r="CF365" s="27">
        <f t="shared" si="3312"/>
        <v>0</v>
      </c>
      <c r="CG365" s="27"/>
      <c r="CH365" s="27">
        <f t="shared" si="3313"/>
        <v>0</v>
      </c>
      <c r="CI365" s="27"/>
      <c r="CJ365" s="27">
        <f t="shared" si="3314"/>
        <v>0</v>
      </c>
      <c r="CK365" s="27"/>
      <c r="CL365" s="27">
        <f t="shared" si="3315"/>
        <v>0</v>
      </c>
      <c r="CM365" s="27"/>
      <c r="CN365" s="27">
        <f t="shared" si="3316"/>
        <v>0</v>
      </c>
      <c r="CO365" s="27"/>
      <c r="CP365" s="27">
        <f t="shared" si="3317"/>
        <v>0</v>
      </c>
      <c r="CQ365" s="32"/>
      <c r="CR365" s="27">
        <f t="shared" si="3318"/>
        <v>0</v>
      </c>
      <c r="CS365" s="27"/>
      <c r="CT365" s="27">
        <f t="shared" si="3319"/>
        <v>0</v>
      </c>
      <c r="CU365" s="27"/>
      <c r="CV365" s="27">
        <f t="shared" si="3320"/>
        <v>0</v>
      </c>
      <c r="CW365" s="27"/>
      <c r="CX365" s="27">
        <f t="shared" si="3321"/>
        <v>0</v>
      </c>
      <c r="CY365" s="27"/>
      <c r="CZ365" s="27">
        <f t="shared" si="3322"/>
        <v>0</v>
      </c>
      <c r="DA365" s="27"/>
      <c r="DB365" s="27">
        <f t="shared" si="3323"/>
        <v>0</v>
      </c>
      <c r="DC365" s="27"/>
      <c r="DD365" s="27">
        <f t="shared" si="3324"/>
        <v>0</v>
      </c>
      <c r="DE365" s="27"/>
      <c r="DF365" s="27">
        <f t="shared" si="3325"/>
        <v>0</v>
      </c>
      <c r="DG365" s="27"/>
      <c r="DH365" s="27">
        <f t="shared" si="3326"/>
        <v>0</v>
      </c>
      <c r="DI365" s="27"/>
      <c r="DJ365" s="27">
        <f t="shared" si="3327"/>
        <v>0</v>
      </c>
      <c r="DK365" s="27"/>
      <c r="DL365" s="27">
        <f t="shared" si="3328"/>
        <v>0</v>
      </c>
      <c r="DM365" s="27"/>
      <c r="DN365" s="27">
        <f t="shared" si="3329"/>
        <v>0</v>
      </c>
      <c r="DO365" s="27"/>
      <c r="DP365" s="27">
        <f t="shared" si="3152"/>
        <v>0</v>
      </c>
      <c r="DQ365" s="27">
        <f t="shared" si="3330"/>
        <v>0</v>
      </c>
      <c r="DR365" s="27">
        <f t="shared" si="3330"/>
        <v>0</v>
      </c>
      <c r="DS365" s="38">
        <f t="shared" si="3331"/>
        <v>0</v>
      </c>
      <c r="DT365" s="70"/>
    </row>
    <row r="366" spans="1:124" s="71" customFormat="1" ht="21.75" customHeight="1" x14ac:dyDescent="0.2">
      <c r="A366" s="94"/>
      <c r="B366" s="95"/>
      <c r="C366" s="63" t="s">
        <v>491</v>
      </c>
      <c r="D366" s="63"/>
      <c r="E366" s="63"/>
      <c r="F366" s="63"/>
      <c r="G366" s="64"/>
      <c r="H366" s="64"/>
      <c r="I366" s="64"/>
      <c r="J366" s="64"/>
      <c r="K366" s="64"/>
      <c r="L366" s="64"/>
      <c r="M366" s="64"/>
      <c r="N366" s="64"/>
      <c r="O366" s="65">
        <f t="shared" ref="O366:BZ366" si="3332">O14+O16+O30+O33+O39+O45+O49+O51+O55+O66+O74+O79+O92+O100+O104+O121+O134+O142+O146+O182+O193+O202+O207+O214+O219+O232+O234+O249+O255+O269+O285+O305+O324+O332+O338+O356+O348</f>
        <v>16508</v>
      </c>
      <c r="P366" s="65">
        <f t="shared" si="3332"/>
        <v>640731819.97781265</v>
      </c>
      <c r="Q366" s="65">
        <f t="shared" si="3332"/>
        <v>15759</v>
      </c>
      <c r="R366" s="65">
        <f t="shared" si="3332"/>
        <v>745591329.48480833</v>
      </c>
      <c r="S366" s="65">
        <f t="shared" si="3332"/>
        <v>6192</v>
      </c>
      <c r="T366" s="65">
        <f t="shared" si="3332"/>
        <v>223347815.76123333</v>
      </c>
      <c r="U366" s="65">
        <f t="shared" si="3332"/>
        <v>1330</v>
      </c>
      <c r="V366" s="65">
        <f t="shared" si="3332"/>
        <v>49285050.692558333</v>
      </c>
      <c r="W366" s="65">
        <f t="shared" si="3332"/>
        <v>5487</v>
      </c>
      <c r="X366" s="65">
        <f t="shared" si="3332"/>
        <v>395796060.28209907</v>
      </c>
      <c r="Y366" s="65">
        <f t="shared" si="3332"/>
        <v>3509</v>
      </c>
      <c r="Z366" s="65">
        <f t="shared" si="3332"/>
        <v>127096858.07344167</v>
      </c>
      <c r="AA366" s="65">
        <f t="shared" si="3332"/>
        <v>2152</v>
      </c>
      <c r="AB366" s="65">
        <f t="shared" si="3332"/>
        <v>79344392.248916656</v>
      </c>
      <c r="AC366" s="65">
        <f t="shared" si="3332"/>
        <v>154</v>
      </c>
      <c r="AD366" s="65">
        <f t="shared" si="3332"/>
        <v>22081498.221270829</v>
      </c>
      <c r="AE366" s="65">
        <f t="shared" si="3332"/>
        <v>6815</v>
      </c>
      <c r="AF366" s="65">
        <f t="shared" si="3332"/>
        <v>349058187.18166661</v>
      </c>
      <c r="AG366" s="65">
        <f t="shared" si="3332"/>
        <v>10740</v>
      </c>
      <c r="AH366" s="65">
        <f t="shared" si="3332"/>
        <v>329347726.41475832</v>
      </c>
      <c r="AI366" s="65">
        <f t="shared" si="3332"/>
        <v>410</v>
      </c>
      <c r="AJ366" s="65">
        <f t="shared" si="3332"/>
        <v>10866412.507512914</v>
      </c>
      <c r="AK366" s="65">
        <f t="shared" si="3332"/>
        <v>250</v>
      </c>
      <c r="AL366" s="65">
        <f t="shared" si="3332"/>
        <v>7575329.6408416675</v>
      </c>
      <c r="AM366" s="65">
        <f t="shared" si="3332"/>
        <v>4650</v>
      </c>
      <c r="AN366" s="65">
        <f t="shared" si="3332"/>
        <v>94784352.73112458</v>
      </c>
      <c r="AO366" s="65">
        <f t="shared" si="3332"/>
        <v>12120</v>
      </c>
      <c r="AP366" s="65">
        <f t="shared" si="3332"/>
        <v>412876325.75786519</v>
      </c>
      <c r="AQ366" s="65">
        <f t="shared" si="3332"/>
        <v>1640</v>
      </c>
      <c r="AR366" s="65">
        <f t="shared" si="3332"/>
        <v>43899851.099579997</v>
      </c>
      <c r="AS366" s="65">
        <f t="shared" si="3332"/>
        <v>14867</v>
      </c>
      <c r="AT366" s="65">
        <f t="shared" si="3332"/>
        <v>643256010.4190222</v>
      </c>
      <c r="AU366" s="65">
        <f t="shared" si="3332"/>
        <v>2065</v>
      </c>
      <c r="AV366" s="65">
        <f t="shared" si="3332"/>
        <v>153281719.85626498</v>
      </c>
      <c r="AW366" s="65">
        <f t="shared" si="3332"/>
        <v>2260</v>
      </c>
      <c r="AX366" s="65">
        <f t="shared" si="3332"/>
        <v>69278119.94600001</v>
      </c>
      <c r="AY366" s="65">
        <f t="shared" si="3332"/>
        <v>1216</v>
      </c>
      <c r="AZ366" s="65">
        <f t="shared" si="3332"/>
        <v>59973453.520166658</v>
      </c>
      <c r="BA366" s="65">
        <f t="shared" si="3332"/>
        <v>1200</v>
      </c>
      <c r="BB366" s="65">
        <f t="shared" si="3332"/>
        <v>36752539.880629994</v>
      </c>
      <c r="BC366" s="65">
        <f t="shared" si="3332"/>
        <v>3522</v>
      </c>
      <c r="BD366" s="65">
        <f t="shared" si="3332"/>
        <v>92028773.014686659</v>
      </c>
      <c r="BE366" s="65">
        <f t="shared" si="3332"/>
        <v>1710</v>
      </c>
      <c r="BF366" s="65">
        <f t="shared" si="3332"/>
        <v>44231694.459516667</v>
      </c>
      <c r="BG366" s="65">
        <f t="shared" si="3332"/>
        <v>2128</v>
      </c>
      <c r="BH366" s="65">
        <f t="shared" si="3332"/>
        <v>54801383.864855833</v>
      </c>
      <c r="BI366" s="65">
        <f t="shared" si="3332"/>
        <v>8660</v>
      </c>
      <c r="BJ366" s="65">
        <f t="shared" si="3332"/>
        <v>181297070.43791002</v>
      </c>
      <c r="BK366" s="65">
        <f t="shared" si="3332"/>
        <v>14705</v>
      </c>
      <c r="BL366" s="65">
        <f t="shared" si="3332"/>
        <v>341945072.50848001</v>
      </c>
      <c r="BM366" s="65">
        <f t="shared" si="3332"/>
        <v>10380</v>
      </c>
      <c r="BN366" s="65">
        <f t="shared" si="3332"/>
        <v>275601945.46222329</v>
      </c>
      <c r="BO366" s="65">
        <f t="shared" si="3332"/>
        <v>4845</v>
      </c>
      <c r="BP366" s="65">
        <f t="shared" si="3332"/>
        <v>142519519.803633</v>
      </c>
      <c r="BQ366" s="65">
        <f t="shared" si="3332"/>
        <v>3127</v>
      </c>
      <c r="BR366" s="65">
        <f t="shared" si="3332"/>
        <v>139282517.185812</v>
      </c>
      <c r="BS366" s="65">
        <f t="shared" si="3332"/>
        <v>2960</v>
      </c>
      <c r="BT366" s="65">
        <f t="shared" si="3332"/>
        <v>65683493.012316674</v>
      </c>
      <c r="BU366" s="65">
        <f t="shared" si="3332"/>
        <v>540</v>
      </c>
      <c r="BV366" s="65">
        <f t="shared" si="3332"/>
        <v>10150264.109367082</v>
      </c>
      <c r="BW366" s="65">
        <f t="shared" si="3332"/>
        <v>85</v>
      </c>
      <c r="BX366" s="65">
        <f t="shared" si="3332"/>
        <v>2508583.7308</v>
      </c>
      <c r="BY366" s="65">
        <f t="shared" si="3332"/>
        <v>15</v>
      </c>
      <c r="BZ366" s="65">
        <f t="shared" si="3332"/>
        <v>476893.9007</v>
      </c>
      <c r="CA366" s="65">
        <f t="shared" ref="CA366:DS366" si="3333">CA14+CA16+CA30+CA33+CA39+CA45+CA49+CA51+CA55+CA66+CA74+CA79+CA92+CA100+CA104+CA121+CA134+CA142+CA146+CA182+CA193+CA202+CA207+CA214+CA219+CA232+CA234+CA249+CA255+CA269+CA285+CA305+CA324+CA332+CA338+CA356+CA348</f>
        <v>1742</v>
      </c>
      <c r="CB366" s="65">
        <f t="shared" si="3333"/>
        <v>46289715.018283337</v>
      </c>
      <c r="CC366" s="65">
        <f t="shared" si="3333"/>
        <v>1340</v>
      </c>
      <c r="CD366" s="65">
        <f t="shared" si="3333"/>
        <v>42314989.127180003</v>
      </c>
      <c r="CE366" s="65">
        <f t="shared" si="3333"/>
        <v>435</v>
      </c>
      <c r="CF366" s="65">
        <f t="shared" si="3333"/>
        <v>11764361.925539996</v>
      </c>
      <c r="CG366" s="65">
        <f t="shared" si="3333"/>
        <v>960</v>
      </c>
      <c r="CH366" s="65">
        <f t="shared" si="3333"/>
        <v>16144395.761946665</v>
      </c>
      <c r="CI366" s="65">
        <f t="shared" si="3333"/>
        <v>2759</v>
      </c>
      <c r="CJ366" s="65">
        <f t="shared" si="3333"/>
        <v>53965455.551069997</v>
      </c>
      <c r="CK366" s="65">
        <f t="shared" si="3333"/>
        <v>3280</v>
      </c>
      <c r="CL366" s="65">
        <f t="shared" si="3333"/>
        <v>76570806.866849154</v>
      </c>
      <c r="CM366" s="65">
        <f t="shared" si="3333"/>
        <v>9169</v>
      </c>
      <c r="CN366" s="65">
        <f t="shared" si="3333"/>
        <v>264166726.08271149</v>
      </c>
      <c r="CO366" s="65">
        <f t="shared" si="3333"/>
        <v>5135</v>
      </c>
      <c r="CP366" s="65">
        <f t="shared" si="3333"/>
        <v>174806903.73521584</v>
      </c>
      <c r="CQ366" s="65">
        <f t="shared" si="3333"/>
        <v>2345</v>
      </c>
      <c r="CR366" s="65">
        <f t="shared" si="3333"/>
        <v>58643274.805692486</v>
      </c>
      <c r="CS366" s="65">
        <f t="shared" si="3333"/>
        <v>3130</v>
      </c>
      <c r="CT366" s="65">
        <f t="shared" si="3333"/>
        <v>99653631.397530004</v>
      </c>
      <c r="CU366" s="65">
        <f t="shared" si="3333"/>
        <v>2736</v>
      </c>
      <c r="CV366" s="65">
        <f t="shared" si="3333"/>
        <v>70255840.362148002</v>
      </c>
      <c r="CW366" s="65">
        <f t="shared" si="3333"/>
        <v>3909</v>
      </c>
      <c r="CX366" s="65">
        <f t="shared" si="3333"/>
        <v>116008398.7180566</v>
      </c>
      <c r="CY366" s="65">
        <f t="shared" si="3333"/>
        <v>3140</v>
      </c>
      <c r="CZ366" s="65">
        <f t="shared" si="3333"/>
        <v>103673043.30720963</v>
      </c>
      <c r="DA366" s="65">
        <f t="shared" si="3333"/>
        <v>5240</v>
      </c>
      <c r="DB366" s="65">
        <f t="shared" si="3333"/>
        <v>167429454.21403524</v>
      </c>
      <c r="DC366" s="65">
        <f t="shared" si="3333"/>
        <v>5380</v>
      </c>
      <c r="DD366" s="65">
        <f t="shared" si="3333"/>
        <v>141560186.22654998</v>
      </c>
      <c r="DE366" s="65">
        <f t="shared" si="3333"/>
        <v>2318.333333333333</v>
      </c>
      <c r="DF366" s="65">
        <f t="shared" si="3333"/>
        <v>63865410.950985402</v>
      </c>
      <c r="DG366" s="65">
        <f t="shared" si="3333"/>
        <v>390</v>
      </c>
      <c r="DH366" s="65">
        <f t="shared" si="3333"/>
        <v>15289983.413670002</v>
      </c>
      <c r="DI366" s="65">
        <f t="shared" si="3333"/>
        <v>2931</v>
      </c>
      <c r="DJ366" s="65">
        <f t="shared" si="3333"/>
        <v>94814361.435639992</v>
      </c>
      <c r="DK366" s="65">
        <f t="shared" si="3333"/>
        <v>667</v>
      </c>
      <c r="DL366" s="65">
        <f t="shared" si="3333"/>
        <v>28391698.295537919</v>
      </c>
      <c r="DM366" s="65">
        <f t="shared" si="3333"/>
        <v>1871</v>
      </c>
      <c r="DN366" s="65">
        <f t="shared" si="3333"/>
        <v>88268629.59150666</v>
      </c>
      <c r="DO366" s="65">
        <f t="shared" si="3333"/>
        <v>0</v>
      </c>
      <c r="DP366" s="65">
        <f t="shared" si="3333"/>
        <v>0</v>
      </c>
      <c r="DQ366" s="65">
        <f t="shared" si="3333"/>
        <v>220878.33333333334</v>
      </c>
      <c r="DR366" s="66">
        <f t="shared" si="3333"/>
        <v>7578629331.975234</v>
      </c>
      <c r="DS366" s="65">
        <f t="shared" si="3333"/>
        <v>218297.35</v>
      </c>
      <c r="DT366" s="54">
        <f t="shared" ref="DT366" si="3334">SUM(DS366/DQ366)</f>
        <v>0.98831490941468525</v>
      </c>
    </row>
    <row r="367" spans="1:124" s="71" customFormat="1" ht="21.75" customHeight="1" x14ac:dyDescent="0.2">
      <c r="A367" s="96" t="s">
        <v>492</v>
      </c>
      <c r="B367" s="97"/>
      <c r="C367" s="63" t="s">
        <v>491</v>
      </c>
      <c r="D367" s="63"/>
      <c r="E367" s="63"/>
      <c r="F367" s="63"/>
      <c r="G367" s="64"/>
      <c r="H367" s="64"/>
      <c r="I367" s="64"/>
      <c r="J367" s="64"/>
      <c r="K367" s="64"/>
      <c r="L367" s="64"/>
      <c r="M367" s="64"/>
      <c r="N367" s="64"/>
      <c r="O367" s="65">
        <v>16508</v>
      </c>
      <c r="P367" s="65">
        <v>646884113.74162042</v>
      </c>
      <c r="Q367" s="65">
        <v>15759</v>
      </c>
      <c r="R367" s="65">
        <v>745591329.48480833</v>
      </c>
      <c r="S367" s="65">
        <v>6192</v>
      </c>
      <c r="T367" s="65">
        <v>226739533.90118331</v>
      </c>
      <c r="U367" s="65">
        <v>1715</v>
      </c>
      <c r="V367" s="65">
        <v>49297722.16635</v>
      </c>
      <c r="W367" s="65">
        <v>5487</v>
      </c>
      <c r="X367" s="65">
        <v>395796060.28209907</v>
      </c>
      <c r="Y367" s="65">
        <v>3476</v>
      </c>
      <c r="Z367" s="65">
        <v>126648853.61152498</v>
      </c>
      <c r="AA367" s="65">
        <v>2145</v>
      </c>
      <c r="AB367" s="65">
        <v>78032719.742249995</v>
      </c>
      <c r="AC367" s="65">
        <v>154</v>
      </c>
      <c r="AD367" s="65">
        <v>22081498.221270829</v>
      </c>
      <c r="AE367" s="65">
        <v>6798</v>
      </c>
      <c r="AF367" s="65">
        <v>348107132.5025</v>
      </c>
      <c r="AG367" s="65">
        <v>10740</v>
      </c>
      <c r="AH367" s="65">
        <v>329335018.78386664</v>
      </c>
      <c r="AI367" s="65">
        <v>410</v>
      </c>
      <c r="AJ367" s="65">
        <v>10866412.507512914</v>
      </c>
      <c r="AK367" s="65">
        <v>250</v>
      </c>
      <c r="AL367" s="65">
        <v>7575329.6408416675</v>
      </c>
      <c r="AM367" s="65">
        <v>4650</v>
      </c>
      <c r="AN367" s="65">
        <v>94784352.73112458</v>
      </c>
      <c r="AO367" s="65">
        <v>12340</v>
      </c>
      <c r="AP367" s="65">
        <v>419373301.27089322</v>
      </c>
      <c r="AQ367" s="65">
        <v>1640</v>
      </c>
      <c r="AR367" s="65">
        <v>43899851.099579997</v>
      </c>
      <c r="AS367" s="65">
        <v>14867</v>
      </c>
      <c r="AT367" s="65">
        <v>615067635.08497727</v>
      </c>
      <c r="AU367" s="65">
        <v>2065</v>
      </c>
      <c r="AV367" s="65">
        <v>153281719.85626498</v>
      </c>
      <c r="AW367" s="65">
        <v>2260</v>
      </c>
      <c r="AX367" s="65">
        <v>69278119.94600001</v>
      </c>
      <c r="AY367" s="65">
        <v>1248</v>
      </c>
      <c r="AZ367" s="65">
        <v>59968694.100000001</v>
      </c>
      <c r="BA367" s="65">
        <v>1200</v>
      </c>
      <c r="BB367" s="65">
        <v>36752539.880629994</v>
      </c>
      <c r="BC367" s="65">
        <v>3522</v>
      </c>
      <c r="BD367" s="65">
        <v>92028773.014686659</v>
      </c>
      <c r="BE367" s="65">
        <v>1710</v>
      </c>
      <c r="BF367" s="65">
        <v>44231694.459516667</v>
      </c>
      <c r="BG367" s="65">
        <v>2128</v>
      </c>
      <c r="BH367" s="65">
        <v>54801383.864855833</v>
      </c>
      <c r="BI367" s="65">
        <v>8660</v>
      </c>
      <c r="BJ367" s="65">
        <v>181297070.43791002</v>
      </c>
      <c r="BK367" s="65">
        <v>14705</v>
      </c>
      <c r="BL367" s="65">
        <v>341975228.54942995</v>
      </c>
      <c r="BM367" s="65">
        <v>10720</v>
      </c>
      <c r="BN367" s="65">
        <v>283830580.35745931</v>
      </c>
      <c r="BO367" s="65">
        <v>4845</v>
      </c>
      <c r="BP367" s="65">
        <v>142490892.17747301</v>
      </c>
      <c r="BQ367" s="65">
        <v>3127</v>
      </c>
      <c r="BR367" s="65">
        <v>139282517.185812</v>
      </c>
      <c r="BS367" s="65">
        <v>2960</v>
      </c>
      <c r="BT367" s="65">
        <v>65683493.012316674</v>
      </c>
      <c r="BU367" s="65">
        <v>540</v>
      </c>
      <c r="BV367" s="65">
        <v>10150264.109367082</v>
      </c>
      <c r="BW367" s="65">
        <v>85</v>
      </c>
      <c r="BX367" s="65">
        <v>2508583.7308</v>
      </c>
      <c r="BY367" s="65">
        <v>15</v>
      </c>
      <c r="BZ367" s="65">
        <v>476893.9007</v>
      </c>
      <c r="CA367" s="65">
        <v>1742</v>
      </c>
      <c r="CB367" s="65">
        <v>46289715.018283337</v>
      </c>
      <c r="CC367" s="65">
        <v>1340</v>
      </c>
      <c r="CD367" s="65">
        <v>42314989.127180003</v>
      </c>
      <c r="CE367" s="65">
        <v>435</v>
      </c>
      <c r="CF367" s="65">
        <v>11764361.925539996</v>
      </c>
      <c r="CG367" s="65">
        <v>960</v>
      </c>
      <c r="CH367" s="65">
        <v>16144395.761946665</v>
      </c>
      <c r="CI367" s="65">
        <v>2759</v>
      </c>
      <c r="CJ367" s="65">
        <v>53965455.551069997</v>
      </c>
      <c r="CK367" s="65">
        <v>3280</v>
      </c>
      <c r="CL367" s="65">
        <v>76570806.866849154</v>
      </c>
      <c r="CM367" s="65">
        <v>9269</v>
      </c>
      <c r="CN367" s="65">
        <v>268534149.89784145</v>
      </c>
      <c r="CO367" s="65">
        <v>5135</v>
      </c>
      <c r="CP367" s="65">
        <v>174806903.73521584</v>
      </c>
      <c r="CQ367" s="65">
        <v>2295</v>
      </c>
      <c r="CR367" s="65">
        <v>59212061.873982497</v>
      </c>
      <c r="CS367" s="65">
        <v>3130</v>
      </c>
      <c r="CT367" s="65">
        <v>99653631.397530004</v>
      </c>
      <c r="CU367" s="65">
        <v>2736</v>
      </c>
      <c r="CV367" s="65">
        <v>70255840.362148002</v>
      </c>
      <c r="CW367" s="65">
        <v>3909</v>
      </c>
      <c r="CX367" s="65">
        <v>116008398.7180566</v>
      </c>
      <c r="CY367" s="65">
        <v>3140</v>
      </c>
      <c r="CZ367" s="65">
        <v>104783782.01119429</v>
      </c>
      <c r="DA367" s="65">
        <v>5240</v>
      </c>
      <c r="DB367" s="65">
        <v>167429454.21403524</v>
      </c>
      <c r="DC367" s="65">
        <v>5380</v>
      </c>
      <c r="DD367" s="65">
        <v>141560186.22654998</v>
      </c>
      <c r="DE367" s="65">
        <v>2420</v>
      </c>
      <c r="DF367" s="65">
        <v>66962631.851385653</v>
      </c>
      <c r="DG367" s="65">
        <v>390</v>
      </c>
      <c r="DH367" s="65">
        <v>15289983.413670002</v>
      </c>
      <c r="DI367" s="65">
        <v>2931</v>
      </c>
      <c r="DJ367" s="65">
        <v>94814361.435639992</v>
      </c>
      <c r="DK367" s="65">
        <v>667</v>
      </c>
      <c r="DL367" s="65">
        <v>28391698.295537919</v>
      </c>
      <c r="DM367" s="65">
        <v>1786</v>
      </c>
      <c r="DN367" s="65">
        <v>91513838.370235205</v>
      </c>
      <c r="DO367" s="65">
        <v>0</v>
      </c>
      <c r="DP367" s="65">
        <v>0</v>
      </c>
      <c r="DQ367" s="65">
        <v>221865</v>
      </c>
      <c r="DR367" s="66">
        <v>7584385959.4095163</v>
      </c>
      <c r="DS367" s="65"/>
      <c r="DT367" s="54"/>
    </row>
  </sheetData>
  <autoFilter ref="A14:DR367"/>
  <mergeCells count="179">
    <mergeCell ref="A7:A10"/>
    <mergeCell ref="B7:B10"/>
    <mergeCell ref="C7:C10"/>
    <mergeCell ref="D7:D10"/>
    <mergeCell ref="E7:E10"/>
    <mergeCell ref="F7:F10"/>
    <mergeCell ref="Y3:Z3"/>
    <mergeCell ref="Y4:Z4"/>
    <mergeCell ref="G7:G10"/>
    <mergeCell ref="H7:H10"/>
    <mergeCell ref="I7:I10"/>
    <mergeCell ref="J7:J10"/>
    <mergeCell ref="K7:N7"/>
    <mergeCell ref="O7:P7"/>
    <mergeCell ref="K9:K10"/>
    <mergeCell ref="L9:L10"/>
    <mergeCell ref="M9:M10"/>
    <mergeCell ref="N9:N10"/>
    <mergeCell ref="O9:P9"/>
    <mergeCell ref="W9:X9"/>
    <mergeCell ref="Y9:Z9"/>
    <mergeCell ref="A6:Z6"/>
    <mergeCell ref="AA9:AB9"/>
    <mergeCell ref="AC7:AD7"/>
    <mergeCell ref="AE7:AF7"/>
    <mergeCell ref="AG7:AH7"/>
    <mergeCell ref="AI7:AJ7"/>
    <mergeCell ref="AK7:AL7"/>
    <mergeCell ref="AM7:AN7"/>
    <mergeCell ref="Q7:R7"/>
    <mergeCell ref="S7:T7"/>
    <mergeCell ref="U7:V7"/>
    <mergeCell ref="W7:X7"/>
    <mergeCell ref="Y7:Z7"/>
    <mergeCell ref="AA7:AB7"/>
    <mergeCell ref="AI8:AJ8"/>
    <mergeCell ref="AK8:AL8"/>
    <mergeCell ref="AM8:AN8"/>
    <mergeCell ref="AC9:AD9"/>
    <mergeCell ref="AE9:AF9"/>
    <mergeCell ref="AG9:AH9"/>
    <mergeCell ref="AI9:AJ9"/>
    <mergeCell ref="AK9:AL9"/>
    <mergeCell ref="Q9:R9"/>
    <mergeCell ref="S9:T9"/>
    <mergeCell ref="U9:V9"/>
    <mergeCell ref="BA7:BB7"/>
    <mergeCell ref="BC7:BD7"/>
    <mergeCell ref="BE7:BF7"/>
    <mergeCell ref="BG7:BH7"/>
    <mergeCell ref="BI7:BJ7"/>
    <mergeCell ref="BK7:BL7"/>
    <mergeCell ref="AO7:AP7"/>
    <mergeCell ref="AQ7:AR7"/>
    <mergeCell ref="AS7:AT7"/>
    <mergeCell ref="AU7:AV7"/>
    <mergeCell ref="AW7:AX7"/>
    <mergeCell ref="AY7:AZ7"/>
    <mergeCell ref="CC7:CD7"/>
    <mergeCell ref="CE7:CF7"/>
    <mergeCell ref="CG7:CH7"/>
    <mergeCell ref="CI7:CJ7"/>
    <mergeCell ref="BM7:BN7"/>
    <mergeCell ref="BO7:BP7"/>
    <mergeCell ref="BQ7:BR7"/>
    <mergeCell ref="BS7:BT7"/>
    <mergeCell ref="BU7:BV7"/>
    <mergeCell ref="BW7:BX7"/>
    <mergeCell ref="DI7:DJ7"/>
    <mergeCell ref="DK7:DL7"/>
    <mergeCell ref="DM7:DN7"/>
    <mergeCell ref="DO7:DP7"/>
    <mergeCell ref="DQ7:DR7"/>
    <mergeCell ref="K8:N8"/>
    <mergeCell ref="O8:P8"/>
    <mergeCell ref="Q8:R8"/>
    <mergeCell ref="S8:T8"/>
    <mergeCell ref="U8:V8"/>
    <mergeCell ref="CW7:CX7"/>
    <mergeCell ref="CY7:CZ7"/>
    <mergeCell ref="DA7:DB7"/>
    <mergeCell ref="DC7:DD7"/>
    <mergeCell ref="DE7:DF7"/>
    <mergeCell ref="DG7:DH7"/>
    <mergeCell ref="CK7:CL7"/>
    <mergeCell ref="CM7:CN7"/>
    <mergeCell ref="CO7:CP7"/>
    <mergeCell ref="CQ7:CR7"/>
    <mergeCell ref="CS7:CT7"/>
    <mergeCell ref="CU7:CV7"/>
    <mergeCell ref="BY7:BZ7"/>
    <mergeCell ref="CA7:CB7"/>
    <mergeCell ref="AO8:AP8"/>
    <mergeCell ref="AQ8:AR8"/>
    <mergeCell ref="AS8:AT8"/>
    <mergeCell ref="W8:X8"/>
    <mergeCell ref="Y8:Z8"/>
    <mergeCell ref="AA8:AB8"/>
    <mergeCell ref="AC8:AD8"/>
    <mergeCell ref="AE8:AF8"/>
    <mergeCell ref="AG8:AH8"/>
    <mergeCell ref="BG8:BH8"/>
    <mergeCell ref="BI8:BJ8"/>
    <mergeCell ref="BK8:BL8"/>
    <mergeCell ref="BM8:BN8"/>
    <mergeCell ref="BO8:BP8"/>
    <mergeCell ref="BQ8:BR8"/>
    <mergeCell ref="AU8:AV8"/>
    <mergeCell ref="AW8:AX8"/>
    <mergeCell ref="AY8:AZ8"/>
    <mergeCell ref="BA8:BB8"/>
    <mergeCell ref="BC8:BD8"/>
    <mergeCell ref="BE8:BF8"/>
    <mergeCell ref="CE8:CF8"/>
    <mergeCell ref="CG8:CH8"/>
    <mergeCell ref="CI8:CJ8"/>
    <mergeCell ref="CK8:CL8"/>
    <mergeCell ref="CM8:CN8"/>
    <mergeCell ref="CO8:CP8"/>
    <mergeCell ref="BS8:BT8"/>
    <mergeCell ref="BU8:BV8"/>
    <mergeCell ref="BW8:BX8"/>
    <mergeCell ref="BY8:BZ8"/>
    <mergeCell ref="CA8:CB8"/>
    <mergeCell ref="CC8:CD8"/>
    <mergeCell ref="DC8:DD8"/>
    <mergeCell ref="DE8:DF8"/>
    <mergeCell ref="DG8:DH8"/>
    <mergeCell ref="DI8:DJ8"/>
    <mergeCell ref="DK8:DL8"/>
    <mergeCell ref="DM8:DN8"/>
    <mergeCell ref="CQ8:CR8"/>
    <mergeCell ref="CS8:CT8"/>
    <mergeCell ref="CU8:CV8"/>
    <mergeCell ref="CW8:CX8"/>
    <mergeCell ref="CY8:CZ8"/>
    <mergeCell ref="DA8:DB8"/>
    <mergeCell ref="DI9:DJ9"/>
    <mergeCell ref="DK9:DL9"/>
    <mergeCell ref="DM9:DN9"/>
    <mergeCell ref="A366:B366"/>
    <mergeCell ref="A367:B367"/>
    <mergeCell ref="CU9:CV9"/>
    <mergeCell ref="CW9:CX9"/>
    <mergeCell ref="CY9:CZ9"/>
    <mergeCell ref="DA9:DB9"/>
    <mergeCell ref="DC9:DD9"/>
    <mergeCell ref="DE9:DF9"/>
    <mergeCell ref="CI9:CJ9"/>
    <mergeCell ref="CK9:CL9"/>
    <mergeCell ref="CM9:CN9"/>
    <mergeCell ref="CO9:CP9"/>
    <mergeCell ref="CQ9:CR9"/>
    <mergeCell ref="CS9:CT9"/>
    <mergeCell ref="BW9:BX9"/>
    <mergeCell ref="BY9:BZ9"/>
    <mergeCell ref="CA9:CB9"/>
    <mergeCell ref="CC9:CD9"/>
    <mergeCell ref="CE9:CF9"/>
    <mergeCell ref="CG9:CH9"/>
    <mergeCell ref="BK9:BL9"/>
    <mergeCell ref="DG9:DH9"/>
    <mergeCell ref="BM9:BN9"/>
    <mergeCell ref="BO9:BP9"/>
    <mergeCell ref="BQ9:BR9"/>
    <mergeCell ref="BS9:BT9"/>
    <mergeCell ref="BU9:BV9"/>
    <mergeCell ref="AY9:AZ9"/>
    <mergeCell ref="BA9:BB9"/>
    <mergeCell ref="BC9:BD9"/>
    <mergeCell ref="BE9:BF9"/>
    <mergeCell ref="BG9:BH9"/>
    <mergeCell ref="BI9:BJ9"/>
    <mergeCell ref="AM9:AN9"/>
    <mergeCell ref="AO9:AP9"/>
    <mergeCell ref="AQ9:AR9"/>
    <mergeCell ref="AS9:AT9"/>
    <mergeCell ref="AU9:AV9"/>
    <mergeCell ref="AW9:AX9"/>
  </mergeCells>
  <pageMargins left="0" right="0" top="0.35433070866141736" bottom="0.19685039370078741" header="0.11811023622047245" footer="0.11811023622047245"/>
  <pageSetup paperSize="9" scale="58" orientation="landscape" r:id="rId1"/>
  <headerFooter differentFirst="1">
    <oddHeader>&amp;C&amp;P</oddHeader>
  </headerFooter>
  <rowBreaks count="1" manualBreakCount="1">
    <brk id="342" max="121" man="1"/>
  </rowBreaks>
  <colBreaks count="2" manualBreakCount="2">
    <brk id="26" max="373" man="1"/>
    <brk id="4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</vt:lpstr>
      <vt:lpstr>КС!Заголовки_для_печати</vt:lpstr>
      <vt:lpstr>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2017-10-11T06:10:56Z</cp:lastPrinted>
  <dcterms:created xsi:type="dcterms:W3CDTF">2017-10-10T05:51:02Z</dcterms:created>
  <dcterms:modified xsi:type="dcterms:W3CDTF">2018-06-07T07:08:40Z</dcterms:modified>
</cp:coreProperties>
</file>